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T:\extra\3_12\e_abb\"/>
    </mc:Choice>
  </mc:AlternateContent>
  <bookViews>
    <workbookView xWindow="-15" yWindow="-15" windowWidth="15330" windowHeight="4380"/>
  </bookViews>
  <sheets>
    <sheet name="MC 220" sheetId="4" r:id="rId1"/>
  </sheets>
  <calcPr calcId="162913"/>
</workbook>
</file>

<file path=xl/calcChain.xml><?xml version="1.0" encoding="utf-8"?>
<calcChain xmlns="http://schemas.openxmlformats.org/spreadsheetml/2006/main">
  <c r="Q57" i="4" l="1"/>
  <c r="Q58" i="4"/>
  <c r="Q59" i="4"/>
  <c r="Q60" i="4" l="1"/>
  <c r="K60" i="4"/>
  <c r="L60" i="4"/>
  <c r="M60" i="4"/>
  <c r="H60" i="4"/>
  <c r="M59" i="4" l="1"/>
  <c r="L59" i="4"/>
  <c r="K59" i="4"/>
  <c r="H59" i="4"/>
  <c r="H45" i="4" l="1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M58" i="4"/>
  <c r="L58" i="4"/>
  <c r="K58" i="4"/>
  <c r="M57" i="4" l="1"/>
  <c r="L57" i="4"/>
  <c r="K57" i="4"/>
  <c r="K56" i="4" l="1"/>
  <c r="M56" i="4"/>
  <c r="L56" i="4"/>
  <c r="M55" i="4" l="1"/>
  <c r="L55" i="4"/>
  <c r="K55" i="4"/>
  <c r="L54" i="4"/>
  <c r="M54" i="4"/>
  <c r="K54" i="4"/>
  <c r="L53" i="4"/>
  <c r="M53" i="4"/>
  <c r="K53" i="4"/>
  <c r="M52" i="4"/>
  <c r="K52" i="4"/>
  <c r="L52" i="4"/>
  <c r="M51" i="4"/>
  <c r="L51" i="4"/>
  <c r="K51" i="4"/>
  <c r="K50" i="4"/>
  <c r="L50" i="4"/>
  <c r="M50" i="4"/>
  <c r="K49" i="4"/>
  <c r="M49" i="4"/>
  <c r="D38" i="4"/>
  <c r="D39" i="4"/>
  <c r="D40" i="4"/>
  <c r="D42" i="4"/>
  <c r="D43" i="4"/>
  <c r="D44" i="4"/>
  <c r="D37" i="4"/>
  <c r="L49" i="4"/>
  <c r="K48" i="4"/>
  <c r="L48" i="4"/>
  <c r="M48" i="4"/>
  <c r="M47" i="4"/>
  <c r="K47" i="4"/>
  <c r="M46" i="4"/>
  <c r="K46" i="4"/>
  <c r="L46" i="4"/>
  <c r="L47" i="4"/>
  <c r="K44" i="4"/>
  <c r="L44" i="4"/>
  <c r="M44" i="4"/>
  <c r="K45" i="4"/>
  <c r="L45" i="4"/>
  <c r="M45" i="4"/>
  <c r="M35" i="4"/>
  <c r="M36" i="4"/>
  <c r="M37" i="4"/>
  <c r="M38" i="4"/>
  <c r="M39" i="4"/>
  <c r="M40" i="4"/>
  <c r="M41" i="4"/>
  <c r="M42" i="4"/>
  <c r="M43" i="4"/>
  <c r="M34" i="4"/>
  <c r="L35" i="4"/>
  <c r="L36" i="4"/>
  <c r="L37" i="4"/>
  <c r="L38" i="4"/>
  <c r="L39" i="4"/>
  <c r="L40" i="4"/>
  <c r="L41" i="4"/>
  <c r="L42" i="4"/>
  <c r="L43" i="4"/>
  <c r="L34" i="4"/>
  <c r="K35" i="4"/>
  <c r="K36" i="4"/>
  <c r="K37" i="4"/>
  <c r="K38" i="4"/>
  <c r="K39" i="4"/>
  <c r="K40" i="4"/>
  <c r="K41" i="4"/>
  <c r="K42" i="4"/>
  <c r="K43" i="4"/>
  <c r="K34" i="4"/>
  <c r="C35" i="4"/>
  <c r="C36" i="4"/>
  <c r="C37" i="4"/>
  <c r="C38" i="4"/>
  <c r="C39" i="4"/>
  <c r="C40" i="4"/>
  <c r="C41" i="4"/>
  <c r="C42" i="4"/>
  <c r="C43" i="4"/>
  <c r="C34" i="4"/>
</calcChain>
</file>

<file path=xl/sharedStrings.xml><?xml version="1.0" encoding="utf-8"?>
<sst xmlns="http://schemas.openxmlformats.org/spreadsheetml/2006/main" count="31" uniqueCount="29">
  <si>
    <t>Messparameter, Angaben in µg/m³</t>
  </si>
  <si>
    <t>Ruß: elementarer Kohlenstoff (EC) aus Black Smoke (BS)</t>
  </si>
  <si>
    <t>Black Smoke</t>
  </si>
  <si>
    <t>Stickoxide (NOx)</t>
  </si>
  <si>
    <t>Datengrundlage für BLUME  MC 220 (Jahresmittelwerte, früher MP 033 und MC 120, siehe auch MP 220)</t>
  </si>
  <si>
    <t>12043 Neukoelln, Karl-Marx-Str. 77</t>
  </si>
  <si>
    <t>Stickstoffmonoxid (NO)</t>
  </si>
  <si>
    <t>SO₂</t>
  </si>
  <si>
    <t>PM₁₀</t>
  </si>
  <si>
    <t>PM₂‚₅</t>
  </si>
  <si>
    <t>NO₂</t>
  </si>
  <si>
    <t>NOx</t>
  </si>
  <si>
    <t>O₃</t>
  </si>
  <si>
    <t>PM₁₀, zulässige Anzahl der Tage mit Überschreitungen des 24h-Grenzwertes (50µg/m³, 35 Überschreitungen/Jahr)</t>
  </si>
  <si>
    <t>Stickstoffdioxid (NO₂)</t>
  </si>
  <si>
    <t>Titel:</t>
  </si>
  <si>
    <t>Umweltatlas Karte 03_12_1</t>
  </si>
  <si>
    <t>Verfasser:</t>
  </si>
  <si>
    <t>Thema:</t>
  </si>
  <si>
    <t>Entwicklung Luftqualität - Immissionen</t>
  </si>
  <si>
    <t>Ruß: EC_VDI 
(ermittelt durch thermo-graphische Analyse)</t>
  </si>
  <si>
    <t>Ruß: EC_R
(ermittelt durch thermo-optische Analyse, Reflexion)</t>
  </si>
  <si>
    <t>Ruß, Jahresgrenzwert (bis 31.12.2004)</t>
  </si>
  <si>
    <r>
      <t>PM₁₀, Anzahl der Tage mit Überschreitung des 24h-Grenzwert von 50 µg/m</t>
    </r>
    <r>
      <rPr>
        <vertAlign val="superscript"/>
        <sz val="8"/>
        <rFont val="Arial"/>
        <family val="2"/>
      </rPr>
      <t>³</t>
    </r>
  </si>
  <si>
    <t>PM₁₀ (1.1.2005) und NO₂ (ab 1.1.2010), Jahresgrenzwert zum Gesundheitsschutz, EU-Richtlinie (2008/50/EG)</t>
  </si>
  <si>
    <t>Stickoxide (NOx), kritischer Wert zum Schutz der Vegetation, EU-Richtlinie (2008/50/EG) (von 1999-2009: Grenzwert zum Schutz der Vegetation)</t>
  </si>
  <si>
    <t>Kohlenmonoxid (CO)
in mg/m³</t>
  </si>
  <si>
    <t>PM₂‚₅, Zielwert zum Gesundheitsschutz bis Ende 2014, Grenzwert zum Gesundheitsschutz ab 2015, EU-Richtlinie (2008/50/EG)</t>
  </si>
  <si>
    <t>Senatsverwaltung für Stadtentwicklung, Bauen und Wohnen Berlin, III D Geodateninfrastruktur, Umweltatlas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</si>
</sst>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2" xfId="0" applyFont="1" applyBorder="1" applyAlignment="1" applyProtection="1">
      <alignment horizontal="left" vertical="top"/>
      <protection locked="0"/>
    </xf>
    <xf numFmtId="164" fontId="2" fillId="0" borderId="2" xfId="0" applyNumberFormat="1" applyFont="1" applyBorder="1" applyAlignment="1" applyProtection="1">
      <alignment horizontal="left" vertical="top"/>
      <protection locked="0"/>
    </xf>
    <xf numFmtId="0" fontId="2" fillId="0" borderId="3" xfId="0" applyFont="1" applyBorder="1" applyAlignment="1" applyProtection="1">
      <alignment horizontal="left" vertical="top"/>
      <protection locked="0"/>
    </xf>
    <xf numFmtId="164" fontId="2" fillId="2" borderId="4" xfId="0" applyNumberFormat="1" applyFont="1" applyFill="1" applyBorder="1" applyAlignment="1">
      <alignment horizontal="left" vertical="top"/>
    </xf>
    <xf numFmtId="164" fontId="2" fillId="2" borderId="4" xfId="1" applyNumberFormat="1" applyFont="1" applyFill="1" applyBorder="1" applyAlignment="1">
      <alignment horizontal="left" vertical="top"/>
    </xf>
    <xf numFmtId="9" fontId="2" fillId="0" borderId="1" xfId="0" applyNumberFormat="1" applyFont="1" applyBorder="1" applyAlignment="1" applyProtection="1">
      <alignment horizontal="left" vertical="top"/>
      <protection locked="0"/>
    </xf>
    <xf numFmtId="0" fontId="4" fillId="2" borderId="4" xfId="0" applyNumberFormat="1" applyFont="1" applyFill="1" applyBorder="1" applyAlignment="1" applyProtection="1">
      <alignment horizontal="left" vertical="top" wrapText="1"/>
      <protection locked="0"/>
    </xf>
    <xf numFmtId="9" fontId="2" fillId="2" borderId="4" xfId="0" applyNumberFormat="1" applyFont="1" applyFill="1" applyBorder="1" applyAlignment="1" applyProtection="1">
      <alignment horizontal="left" vertical="top" wrapText="1"/>
      <protection locked="0"/>
    </xf>
    <xf numFmtId="9" fontId="5" fillId="2" borderId="4" xfId="0" applyNumberFormat="1" applyFont="1" applyFill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/>
      <protection locked="0"/>
    </xf>
    <xf numFmtId="164" fontId="2" fillId="0" borderId="5" xfId="0" applyNumberFormat="1" applyFont="1" applyBorder="1" applyAlignment="1" applyProtection="1">
      <alignment horizontal="left" vertical="top"/>
      <protection locked="0"/>
    </xf>
    <xf numFmtId="164" fontId="2" fillId="0" borderId="1" xfId="0" applyNumberFormat="1" applyFont="1" applyBorder="1" applyAlignment="1" applyProtection="1">
      <alignment horizontal="left" vertical="top"/>
      <protection locked="0"/>
    </xf>
    <xf numFmtId="49" fontId="4" fillId="2" borderId="6" xfId="0" applyNumberFormat="1" applyFont="1" applyFill="1" applyBorder="1" applyAlignment="1" applyProtection="1">
      <alignment horizontal="left" vertical="top" wrapText="1"/>
      <protection locked="0"/>
    </xf>
    <xf numFmtId="49" fontId="2" fillId="2" borderId="6" xfId="0" applyNumberFormat="1" applyFont="1" applyFill="1" applyBorder="1" applyAlignment="1" applyProtection="1">
      <alignment horizontal="left" vertical="top" wrapText="1"/>
      <protection locked="0"/>
    </xf>
    <xf numFmtId="0" fontId="2" fillId="2" borderId="6" xfId="0" applyFont="1" applyFill="1" applyBorder="1" applyAlignment="1" applyProtection="1">
      <alignment horizontal="left" vertical="top" wrapText="1"/>
      <protection locked="0"/>
    </xf>
    <xf numFmtId="164" fontId="2" fillId="2" borderId="6" xfId="0" applyNumberFormat="1" applyFont="1" applyFill="1" applyBorder="1" applyAlignment="1" applyProtection="1">
      <alignment horizontal="left" vertical="top" wrapText="1"/>
      <protection locked="0"/>
    </xf>
    <xf numFmtId="0" fontId="4" fillId="2" borderId="7" xfId="0" applyNumberFormat="1" applyFont="1" applyFill="1" applyBorder="1" applyAlignment="1" applyProtection="1">
      <alignment horizontal="left" vertical="top" wrapText="1"/>
      <protection locked="0"/>
    </xf>
    <xf numFmtId="164" fontId="2" fillId="2" borderId="7" xfId="1" applyNumberFormat="1" applyFont="1" applyFill="1" applyBorder="1" applyAlignment="1">
      <alignment horizontal="left" vertical="top"/>
    </xf>
    <xf numFmtId="164" fontId="2" fillId="2" borderId="7" xfId="0" applyNumberFormat="1" applyFont="1" applyFill="1" applyBorder="1" applyAlignment="1">
      <alignment horizontal="left" vertical="top"/>
    </xf>
    <xf numFmtId="1" fontId="2" fillId="2" borderId="4" xfId="1" applyNumberFormat="1" applyFont="1" applyFill="1" applyBorder="1" applyAlignment="1">
      <alignment horizontal="left" vertical="top"/>
    </xf>
    <xf numFmtId="0" fontId="2" fillId="2" borderId="4" xfId="1" applyNumberFormat="1" applyFont="1" applyFill="1" applyBorder="1" applyAlignment="1">
      <alignment horizontal="left" vertical="top"/>
    </xf>
    <xf numFmtId="0" fontId="4" fillId="3" borderId="4" xfId="0" applyNumberFormat="1" applyFont="1" applyFill="1" applyBorder="1" applyAlignment="1" applyProtection="1">
      <alignment horizontal="left" vertical="top" wrapText="1"/>
      <protection locked="0"/>
    </xf>
    <xf numFmtId="164" fontId="2" fillId="3" borderId="4" xfId="1" applyNumberFormat="1" applyFont="1" applyFill="1" applyBorder="1" applyAlignment="1">
      <alignment horizontal="left" vertical="top"/>
    </xf>
    <xf numFmtId="1" fontId="2" fillId="3" borderId="4" xfId="1" applyNumberFormat="1" applyFont="1" applyFill="1" applyBorder="1" applyAlignment="1">
      <alignment horizontal="left" vertical="top"/>
    </xf>
    <xf numFmtId="164" fontId="2" fillId="3" borderId="4" xfId="0" applyNumberFormat="1" applyFont="1" applyFill="1" applyBorder="1" applyAlignment="1">
      <alignment horizontal="left" vertical="top"/>
    </xf>
    <xf numFmtId="0" fontId="2" fillId="0" borderId="8" xfId="0" applyFont="1" applyBorder="1" applyAlignment="1" applyProtection="1">
      <alignment horizontal="left" vertical="top"/>
      <protection locked="0"/>
    </xf>
    <xf numFmtId="1" fontId="2" fillId="2" borderId="4" xfId="0" applyNumberFormat="1" applyFont="1" applyFill="1" applyBorder="1" applyAlignment="1">
      <alignment horizontal="left" vertical="top"/>
    </xf>
    <xf numFmtId="9" fontId="2" fillId="2" borderId="7" xfId="0" applyNumberFormat="1" applyFont="1" applyFill="1" applyBorder="1" applyAlignment="1" applyProtection="1">
      <alignment horizontal="left" vertical="top" wrapText="1"/>
      <protection locked="0"/>
    </xf>
    <xf numFmtId="9" fontId="5" fillId="2" borderId="7" xfId="0" applyNumberFormat="1" applyFont="1" applyFill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 applyProtection="1">
      <alignment horizontal="left" vertical="top"/>
      <protection locked="0"/>
    </xf>
    <xf numFmtId="0" fontId="4" fillId="2" borderId="15" xfId="0" applyNumberFormat="1" applyFont="1" applyFill="1" applyBorder="1" applyAlignment="1" applyProtection="1">
      <alignment horizontal="left" vertical="top" wrapText="1"/>
      <protection locked="0"/>
    </xf>
    <xf numFmtId="9" fontId="2" fillId="2" borderId="15" xfId="0" applyNumberFormat="1" applyFont="1" applyFill="1" applyBorder="1" applyAlignment="1" applyProtection="1">
      <alignment horizontal="left" vertical="top" wrapText="1"/>
      <protection locked="0"/>
    </xf>
    <xf numFmtId="9" fontId="5" fillId="2" borderId="15" xfId="0" applyNumberFormat="1" applyFont="1" applyFill="1" applyBorder="1" applyAlignment="1" applyProtection="1">
      <alignment horizontal="left" vertical="top" wrapText="1"/>
      <protection locked="0"/>
    </xf>
    <xf numFmtId="164" fontId="3" fillId="4" borderId="9" xfId="0" applyNumberFormat="1" applyFont="1" applyFill="1" applyBorder="1" applyAlignment="1" applyProtection="1">
      <alignment horizontal="left" vertical="top" wrapText="1"/>
      <protection locked="0"/>
    </xf>
    <xf numFmtId="0" fontId="0" fillId="0" borderId="10" xfId="0" applyBorder="1" applyAlignment="1">
      <alignment horizontal="left" vertical="top" wrapText="1"/>
    </xf>
    <xf numFmtId="164" fontId="3" fillId="4" borderId="12" xfId="0" applyNumberFormat="1" applyFont="1" applyFill="1" applyBorder="1" applyAlignment="1" applyProtection="1">
      <alignment horizontal="left" vertical="top" wrapText="1"/>
      <protection locked="0"/>
    </xf>
    <xf numFmtId="0" fontId="0" fillId="0" borderId="13" xfId="0" applyBorder="1" applyAlignment="1">
      <alignment horizontal="left" vertical="top" wrapText="1"/>
    </xf>
    <xf numFmtId="164" fontId="3" fillId="4" borderId="10" xfId="0" applyNumberFormat="1" applyFont="1" applyFill="1" applyBorder="1" applyAlignment="1" applyProtection="1">
      <alignment horizontal="left" vertical="top" wrapText="1"/>
      <protection locked="0"/>
    </xf>
    <xf numFmtId="0" fontId="0" fillId="0" borderId="11" xfId="0" applyBorder="1" applyAlignment="1">
      <alignment horizontal="left" vertical="top" wrapText="1"/>
    </xf>
    <xf numFmtId="164" fontId="3" fillId="4" borderId="13" xfId="0" applyNumberFormat="1" applyFont="1" applyFill="1" applyBorder="1" applyAlignment="1" applyProtection="1">
      <alignment horizontal="left" vertical="top" wrapText="1"/>
      <protection locked="0"/>
    </xf>
    <xf numFmtId="0" fontId="0" fillId="0" borderId="14" xfId="0" applyBorder="1" applyAlignment="1">
      <alignment horizontal="left" vertical="top" wrapText="1"/>
    </xf>
  </cellXfs>
  <cellStyles count="2">
    <cellStyle name="Standard" xfId="0" builtinId="0"/>
    <cellStyle name="Standard_black_Smoke_Ruß" xfId="1"/>
  </cellStyles>
  <dxfs count="0"/>
  <tableStyles count="0" defaultTableStyle="TableStyleMedium2" defaultPivotStyle="PivotStyleLight16"/>
  <colors>
    <mruColors>
      <color rgb="FFFF00FF"/>
      <color rgb="FF5AFA1A"/>
      <color rgb="FFDFFE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321967433210595E-2"/>
          <c:y val="0.11395361777073239"/>
          <c:w val="0.52032656784952369"/>
          <c:h val="0.78139623614216491"/>
        </c:manualLayout>
      </c:layout>
      <c:lineChart>
        <c:grouping val="standard"/>
        <c:varyColors val="0"/>
        <c:ser>
          <c:idx val="5"/>
          <c:order val="2"/>
          <c:tx>
            <c:strRef>
              <c:f>'MC 220'!$K$4</c:f>
              <c:strCache>
                <c:ptCount val="1"/>
                <c:pt idx="0">
                  <c:v>Stickstoffdioxid (NO₂)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'MC 220'!$B$5:$B$31</c:f>
              <c:numCache>
                <c:formatCode>General</c:formatCode>
                <c:ptCount val="2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</c:numCache>
            </c:numRef>
          </c:cat>
          <c:val>
            <c:numRef>
              <c:f>'MC 220'!$K$5:$K$31</c:f>
              <c:numCache>
                <c:formatCode>0</c:formatCode>
                <c:ptCount val="27"/>
                <c:pt idx="0">
                  <c:v>58</c:v>
                </c:pt>
                <c:pt idx="1">
                  <c:v>56</c:v>
                </c:pt>
                <c:pt idx="2">
                  <c:v>57</c:v>
                </c:pt>
                <c:pt idx="3">
                  <c:v>53</c:v>
                </c:pt>
                <c:pt idx="4">
                  <c:v>52</c:v>
                </c:pt>
                <c:pt idx="5">
                  <c:v>52</c:v>
                </c:pt>
                <c:pt idx="6">
                  <c:v>47</c:v>
                </c:pt>
                <c:pt idx="7">
                  <c:v>41</c:v>
                </c:pt>
                <c:pt idx="8">
                  <c:v>49</c:v>
                </c:pt>
                <c:pt idx="9">
                  <c:v>51</c:v>
                </c:pt>
                <c:pt idx="10">
                  <c:v>43</c:v>
                </c:pt>
                <c:pt idx="11">
                  <c:v>47</c:v>
                </c:pt>
                <c:pt idx="12">
                  <c:v>59</c:v>
                </c:pt>
                <c:pt idx="13">
                  <c:v>58</c:v>
                </c:pt>
                <c:pt idx="14">
                  <c:v>55</c:v>
                </c:pt>
                <c:pt idx="15">
                  <c:v>55</c:v>
                </c:pt>
                <c:pt idx="16">
                  <c:v>53</c:v>
                </c:pt>
                <c:pt idx="17">
                  <c:v>52</c:v>
                </c:pt>
                <c:pt idx="18">
                  <c:v>56</c:v>
                </c:pt>
                <c:pt idx="19">
                  <c:v>55</c:v>
                </c:pt>
                <c:pt idx="20">
                  <c:v>52</c:v>
                </c:pt>
                <c:pt idx="21">
                  <c:v>52</c:v>
                </c:pt>
                <c:pt idx="22">
                  <c:v>51</c:v>
                </c:pt>
                <c:pt idx="23">
                  <c:v>49</c:v>
                </c:pt>
                <c:pt idx="24">
                  <c:v>45</c:v>
                </c:pt>
                <c:pt idx="25">
                  <c:v>43</c:v>
                </c:pt>
                <c:pt idx="26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B4-4B82-A4C1-77B85925C4B7}"/>
            </c:ext>
          </c:extLst>
        </c:ser>
        <c:ser>
          <c:idx val="7"/>
          <c:order val="3"/>
          <c:tx>
            <c:strRef>
              <c:f>'MC 220'!$L$4</c:f>
              <c:strCache>
                <c:ptCount val="1"/>
                <c:pt idx="0">
                  <c:v>PM₁₀ (1.1.2005) und NO₂ (ab 1.1.2010), Jahresgrenzwert zum Gesundheitsschutz, EU-Richtlinie (2008/50/EG)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ash"/>
            </a:ln>
          </c:spPr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'MC 220'!$B$5:$B$31</c:f>
              <c:numCache>
                <c:formatCode>General</c:formatCode>
                <c:ptCount val="2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</c:numCache>
            </c:numRef>
          </c:cat>
          <c:val>
            <c:numRef>
              <c:f>'MC 220'!$L$5:$L$31</c:f>
              <c:numCache>
                <c:formatCode>0</c:formatCode>
                <c:ptCount val="2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B4-4B82-A4C1-77B85925C4B7}"/>
            </c:ext>
          </c:extLst>
        </c:ser>
        <c:ser>
          <c:idx val="1"/>
          <c:order val="4"/>
          <c:tx>
            <c:strRef>
              <c:f>'MC 220'!$H$4</c:f>
              <c:strCache>
                <c:ptCount val="1"/>
                <c:pt idx="0">
                  <c:v>PM₁₀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'MC 220'!$B$5:$B$31</c:f>
              <c:numCache>
                <c:formatCode>General</c:formatCode>
                <c:ptCount val="2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</c:numCache>
            </c:numRef>
          </c:cat>
          <c:val>
            <c:numRef>
              <c:f>'MC 220'!$H$5:$H$31</c:f>
              <c:numCache>
                <c:formatCode>0.0</c:formatCode>
                <c:ptCount val="27"/>
                <c:pt idx="11" formatCode="0">
                  <c:v>37</c:v>
                </c:pt>
                <c:pt idx="12" formatCode="0">
                  <c:v>37</c:v>
                </c:pt>
                <c:pt idx="13" formatCode="0">
                  <c:v>30</c:v>
                </c:pt>
                <c:pt idx="14" formatCode="0">
                  <c:v>28</c:v>
                </c:pt>
                <c:pt idx="15" formatCode="0">
                  <c:v>30</c:v>
                </c:pt>
                <c:pt idx="16" formatCode="0">
                  <c:v>31</c:v>
                </c:pt>
                <c:pt idx="17" formatCode="0">
                  <c:v>30</c:v>
                </c:pt>
                <c:pt idx="18" formatCode="0">
                  <c:v>28</c:v>
                </c:pt>
                <c:pt idx="19" formatCode="0">
                  <c:v>27</c:v>
                </c:pt>
                <c:pt idx="20" formatCode="0">
                  <c:v>31</c:v>
                </c:pt>
                <c:pt idx="21" formatCode="0">
                  <c:v>26</c:v>
                </c:pt>
                <c:pt idx="22" formatCode="0">
                  <c:v>29</c:v>
                </c:pt>
                <c:pt idx="23" formatCode="0">
                  <c:v>28</c:v>
                </c:pt>
                <c:pt idx="24" formatCode="0">
                  <c:v>29</c:v>
                </c:pt>
                <c:pt idx="25" formatCode="0">
                  <c:v>22</c:v>
                </c:pt>
                <c:pt idx="26" formatCode="0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B4-4B82-A4C1-77B85925C4B7}"/>
            </c:ext>
          </c:extLst>
        </c:ser>
        <c:ser>
          <c:idx val="8"/>
          <c:order val="5"/>
          <c:tx>
            <c:strRef>
              <c:f>'MC 220'!$M$4</c:f>
              <c:strCache>
                <c:ptCount val="1"/>
                <c:pt idx="0">
                  <c:v>Stickoxide (NOx)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'MC 220'!$B$5:$B$31</c:f>
              <c:numCache>
                <c:formatCode>General</c:formatCode>
                <c:ptCount val="2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</c:numCache>
            </c:numRef>
          </c:cat>
          <c:val>
            <c:numRef>
              <c:f>'MC 220'!$M$5:$M$31</c:f>
              <c:numCache>
                <c:formatCode>0</c:formatCode>
                <c:ptCount val="27"/>
                <c:pt idx="0">
                  <c:v>216</c:v>
                </c:pt>
                <c:pt idx="1">
                  <c:v>212</c:v>
                </c:pt>
                <c:pt idx="2">
                  <c:v>182</c:v>
                </c:pt>
                <c:pt idx="3">
                  <c:v>172</c:v>
                </c:pt>
                <c:pt idx="4">
                  <c:v>167</c:v>
                </c:pt>
                <c:pt idx="5">
                  <c:v>162</c:v>
                </c:pt>
                <c:pt idx="6">
                  <c:v>154</c:v>
                </c:pt>
                <c:pt idx="7">
                  <c:v>136</c:v>
                </c:pt>
                <c:pt idx="8">
                  <c:v>133</c:v>
                </c:pt>
                <c:pt idx="9">
                  <c:v>131</c:v>
                </c:pt>
                <c:pt idx="10">
                  <c:v>139</c:v>
                </c:pt>
                <c:pt idx="11">
                  <c:v>130</c:v>
                </c:pt>
                <c:pt idx="12">
                  <c:v>142</c:v>
                </c:pt>
                <c:pt idx="13">
                  <c:v>133</c:v>
                </c:pt>
                <c:pt idx="14">
                  <c:v>129</c:v>
                </c:pt>
                <c:pt idx="15">
                  <c:v>134</c:v>
                </c:pt>
                <c:pt idx="16">
                  <c:v>122</c:v>
                </c:pt>
                <c:pt idx="17">
                  <c:v>131</c:v>
                </c:pt>
                <c:pt idx="18">
                  <c:v>141</c:v>
                </c:pt>
                <c:pt idx="19">
                  <c:v>140</c:v>
                </c:pt>
                <c:pt idx="20">
                  <c:v>130</c:v>
                </c:pt>
                <c:pt idx="21">
                  <c:v>127</c:v>
                </c:pt>
                <c:pt idx="22">
                  <c:v>126</c:v>
                </c:pt>
                <c:pt idx="23">
                  <c:v>121</c:v>
                </c:pt>
                <c:pt idx="24">
                  <c:v>100</c:v>
                </c:pt>
                <c:pt idx="25">
                  <c:v>97</c:v>
                </c:pt>
                <c:pt idx="26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EB4-4B82-A4C1-77B85925C4B7}"/>
            </c:ext>
          </c:extLst>
        </c:ser>
        <c:ser>
          <c:idx val="2"/>
          <c:order val="6"/>
          <c:tx>
            <c:strRef>
              <c:f>'MC 220'!$N$4</c:f>
              <c:strCache>
                <c:ptCount val="1"/>
                <c:pt idx="0">
                  <c:v>Stickoxide (NOx), kritischer Wert zum Schutz der Vegetation, EU-Richtlinie (2008/50/EG) (von 1999-2009: Grenzwert zum Schutz der Vegetation)</c:v>
                </c:pt>
              </c:strCache>
            </c:strRef>
          </c:tx>
          <c:spPr>
            <a:ln w="25400">
              <a:solidFill>
                <a:schemeClr val="accent6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'MC 220'!$B$5:$B$31</c:f>
              <c:numCache>
                <c:formatCode>General</c:formatCode>
                <c:ptCount val="2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</c:numCache>
            </c:numRef>
          </c:cat>
          <c:val>
            <c:numRef>
              <c:f>'MC 220'!$N$5:$N$31</c:f>
              <c:numCache>
                <c:formatCode>0</c:formatCode>
                <c:ptCount val="27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EB4-4B82-A4C1-77B85925C4B7}"/>
            </c:ext>
          </c:extLst>
        </c:ser>
        <c:ser>
          <c:idx val="4"/>
          <c:order val="7"/>
          <c:tx>
            <c:strRef>
              <c:f>'MC 220'!$Q$4</c:f>
              <c:strCache>
                <c:ptCount val="1"/>
                <c:pt idx="0">
                  <c:v>PM₂‚₅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marker>
            <c:symbol val="none"/>
          </c:marker>
          <c:cat>
            <c:numRef>
              <c:f>'MC 220'!$B$5:$B$31</c:f>
              <c:numCache>
                <c:formatCode>General</c:formatCode>
                <c:ptCount val="2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</c:numCache>
            </c:numRef>
          </c:cat>
          <c:val>
            <c:numRef>
              <c:f>'MC 220'!$Q$5:$Q$31</c:f>
              <c:numCache>
                <c:formatCode>0.0</c:formatCode>
                <c:ptCount val="27"/>
                <c:pt idx="23" formatCode="0">
                  <c:v>19</c:v>
                </c:pt>
                <c:pt idx="24" formatCode="0">
                  <c:v>18</c:v>
                </c:pt>
                <c:pt idx="25" formatCode="0">
                  <c:v>15</c:v>
                </c:pt>
                <c:pt idx="26" formatCode="0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CD-437F-BC9E-44FB12E63D3A}"/>
            </c:ext>
          </c:extLst>
        </c:ser>
        <c:ser>
          <c:idx val="6"/>
          <c:order val="8"/>
          <c:tx>
            <c:strRef>
              <c:f>'MC 220'!$R$4</c:f>
              <c:strCache>
                <c:ptCount val="1"/>
                <c:pt idx="0">
                  <c:v>PM₂‚₅, Zielwert zum Gesundheitsschutz bis Ende 2014, Grenzwert zum Gesundheitsschutz ab 2015, EU-Richtlinie (2008/50/EG)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Ref>
              <c:f>'MC 220'!$B$5:$B$31</c:f>
              <c:numCache>
                <c:formatCode>General</c:formatCode>
                <c:ptCount val="2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</c:numCache>
            </c:numRef>
          </c:cat>
          <c:val>
            <c:numRef>
              <c:f>'MC 220'!$R$5:$R$31</c:f>
              <c:numCache>
                <c:formatCode>0.0</c:formatCode>
                <c:ptCount val="27"/>
                <c:pt idx="23" formatCode="0">
                  <c:v>25</c:v>
                </c:pt>
                <c:pt idx="24" formatCode="0">
                  <c:v>25</c:v>
                </c:pt>
                <c:pt idx="25" formatCode="0">
                  <c:v>25</c:v>
                </c:pt>
                <c:pt idx="26" formatCode="0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DCD-437F-BC9E-44FB12E63D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11648"/>
        <c:axId val="41613952"/>
      </c:lineChart>
      <c:lineChart>
        <c:grouping val="standard"/>
        <c:varyColors val="0"/>
        <c:ser>
          <c:idx val="3"/>
          <c:order val="0"/>
          <c:tx>
            <c:strRef>
              <c:f>'MC 220'!$C$4</c:f>
              <c:strCache>
                <c:ptCount val="1"/>
                <c:pt idx="0">
                  <c:v>Ruß: elementarer Kohlenstoff (EC) aus Black Smoke (BS)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olid"/>
            </a:ln>
          </c:spPr>
          <c:marker>
            <c:symbol val="none"/>
          </c:marker>
          <c:dPt>
            <c:idx val="13"/>
            <c:marker>
              <c:symbol val="square"/>
              <c:size val="6"/>
              <c:spPr>
                <a:solidFill>
                  <a:srgbClr val="333333"/>
                </a:solidFill>
                <a:ln>
                  <a:solidFill>
                    <a:srgbClr val="333333"/>
                  </a:solidFill>
                  <a:prstDash val="solid"/>
                </a:ln>
              </c:spPr>
            </c:marker>
            <c:bubble3D val="0"/>
            <c:spPr>
              <a:ln w="25400">
                <a:solidFill>
                  <a:srgbClr val="333333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3EB4-4B82-A4C1-77B85925C4B7}"/>
              </c:ext>
            </c:extLst>
          </c:dPt>
          <c:cat>
            <c:numRef>
              <c:f>'MC 220'!$B$5:$B$31</c:f>
              <c:numCache>
                <c:formatCode>General</c:formatCode>
                <c:ptCount val="2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</c:numCache>
            </c:numRef>
          </c:cat>
          <c:val>
            <c:numRef>
              <c:f>'MC 220'!$C$5:$C$31</c:f>
              <c:numCache>
                <c:formatCode>0.0</c:formatCode>
                <c:ptCount val="27"/>
                <c:pt idx="0">
                  <c:v>12.9</c:v>
                </c:pt>
                <c:pt idx="1">
                  <c:v>12.39</c:v>
                </c:pt>
                <c:pt idx="2">
                  <c:v>11.2</c:v>
                </c:pt>
                <c:pt idx="3">
                  <c:v>9</c:v>
                </c:pt>
                <c:pt idx="4">
                  <c:v>9.1</c:v>
                </c:pt>
                <c:pt idx="5">
                  <c:v>7.8</c:v>
                </c:pt>
                <c:pt idx="6">
                  <c:v>7</c:v>
                </c:pt>
                <c:pt idx="7">
                  <c:v>8.4</c:v>
                </c:pt>
                <c:pt idx="8">
                  <c:v>7.5</c:v>
                </c:pt>
                <c:pt idx="9">
                  <c:v>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EB4-4B82-A4C1-77B85925C4B7}"/>
            </c:ext>
          </c:extLst>
        </c:ser>
        <c:ser>
          <c:idx val="0"/>
          <c:order val="1"/>
          <c:tx>
            <c:strRef>
              <c:f>'MC 220'!$F$4</c:f>
              <c:strCache>
                <c:ptCount val="1"/>
                <c:pt idx="0">
                  <c:v>Ruß, Jahresgrenzwert (bis 31.12.2004)</c:v>
                </c:pt>
              </c:strCache>
            </c:strRef>
          </c:tx>
          <c:spPr>
            <a:ln w="25400">
              <a:solidFill>
                <a:srgbClr val="808080"/>
              </a:solidFill>
              <a:prstDash val="sysDash"/>
            </a:ln>
          </c:spPr>
          <c:marker>
            <c:symbol val="none"/>
          </c:marker>
          <c:cat>
            <c:numRef>
              <c:f>'MC 220'!$B$5:$B$31</c:f>
              <c:numCache>
                <c:formatCode>General</c:formatCode>
                <c:ptCount val="2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</c:numCache>
            </c:numRef>
          </c:cat>
          <c:val>
            <c:numRef>
              <c:f>'MC 220'!$F$5:$F$31</c:f>
              <c:numCache>
                <c:formatCode>0</c:formatCode>
                <c:ptCount val="27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EB4-4B82-A4C1-77B85925C4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24320"/>
        <c:axId val="41626240"/>
      </c:lineChart>
      <c:catAx>
        <c:axId val="41611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613952"/>
        <c:crossesAt val="0"/>
        <c:auto val="1"/>
        <c:lblAlgn val="ctr"/>
        <c:lblOffset val="100"/>
        <c:tickLblSkip val="2"/>
        <c:tickMarkSkip val="1"/>
        <c:noMultiLvlLbl val="0"/>
      </c:catAx>
      <c:valAx>
        <c:axId val="41613952"/>
        <c:scaling>
          <c:orientation val="minMax"/>
          <c:max val="22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µg/m³</a:t>
                </a:r>
              </a:p>
            </c:rich>
          </c:tx>
          <c:layout>
            <c:manualLayout>
              <c:xMode val="edge"/>
              <c:yMode val="edge"/>
              <c:x val="4.9906185892587489E-2"/>
              <c:y val="4.8298198148773758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611648"/>
        <c:crosses val="autoZero"/>
        <c:crossBetween val="between"/>
        <c:majorUnit val="50"/>
        <c:minorUnit val="11"/>
      </c:valAx>
      <c:catAx>
        <c:axId val="41624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1626240"/>
        <c:crosses val="autoZero"/>
        <c:auto val="1"/>
        <c:lblAlgn val="ctr"/>
        <c:lblOffset val="100"/>
        <c:noMultiLvlLbl val="0"/>
      </c:catAx>
      <c:valAx>
        <c:axId val="41626240"/>
        <c:scaling>
          <c:orientation val="minMax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969696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Ruß in µg/m³</a:t>
                </a:r>
              </a:p>
            </c:rich>
          </c:tx>
          <c:layout>
            <c:manualLayout>
              <c:xMode val="edge"/>
              <c:yMode val="edge"/>
              <c:x val="0.52072734462287262"/>
              <c:y val="5.2968323954005199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624320"/>
        <c:crosses val="max"/>
        <c:crossBetween val="between"/>
        <c:majorUnit val="4"/>
      </c:valAx>
      <c:spPr>
        <a:solidFill>
          <a:srgbClr val="FFFFFF"/>
        </a:solidFill>
        <a:ln w="3175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1287017050430515"/>
          <c:y val="2.0549204188147201E-2"/>
          <c:w val="0.37678250777797517"/>
          <c:h val="0.9794507958118527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925007761710771E-2"/>
          <c:y val="0.13299249344690778"/>
          <c:w val="0.59537684281830072"/>
          <c:h val="0.75191909756520936"/>
        </c:manualLayout>
      </c:layout>
      <c:lineChart>
        <c:grouping val="standard"/>
        <c:varyColors val="0"/>
        <c:ser>
          <c:idx val="2"/>
          <c:order val="0"/>
          <c:tx>
            <c:strRef>
              <c:f>'MC 220'!$K$4</c:f>
              <c:strCache>
                <c:ptCount val="1"/>
                <c:pt idx="0">
                  <c:v>Stickstoffdioxid (NO₂)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'MC 220'!$B$34:$B$60</c:f>
              <c:numCache>
                <c:formatCode>General</c:formatCode>
                <c:ptCount val="2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</c:numCache>
            </c:numRef>
          </c:cat>
          <c:val>
            <c:numRef>
              <c:f>'MC 220'!$K$34:$K$60</c:f>
              <c:numCache>
                <c:formatCode>0%</c:formatCode>
                <c:ptCount val="27"/>
                <c:pt idx="0">
                  <c:v>1.45</c:v>
                </c:pt>
                <c:pt idx="1">
                  <c:v>1.4</c:v>
                </c:pt>
                <c:pt idx="2">
                  <c:v>1.425</c:v>
                </c:pt>
                <c:pt idx="3">
                  <c:v>1.325</c:v>
                </c:pt>
                <c:pt idx="4">
                  <c:v>1.3</c:v>
                </c:pt>
                <c:pt idx="5">
                  <c:v>1.3</c:v>
                </c:pt>
                <c:pt idx="6">
                  <c:v>1.175</c:v>
                </c:pt>
                <c:pt idx="7">
                  <c:v>1.0249999999999999</c:v>
                </c:pt>
                <c:pt idx="8">
                  <c:v>1.2250000000000001</c:v>
                </c:pt>
                <c:pt idx="9">
                  <c:v>1.2749999999999999</c:v>
                </c:pt>
                <c:pt idx="10">
                  <c:v>1.075</c:v>
                </c:pt>
                <c:pt idx="11">
                  <c:v>1.175</c:v>
                </c:pt>
                <c:pt idx="12">
                  <c:v>1.4750000000000001</c:v>
                </c:pt>
                <c:pt idx="13">
                  <c:v>1.45</c:v>
                </c:pt>
                <c:pt idx="14">
                  <c:v>1.375</c:v>
                </c:pt>
                <c:pt idx="15">
                  <c:v>1.375</c:v>
                </c:pt>
                <c:pt idx="16">
                  <c:v>1.325</c:v>
                </c:pt>
                <c:pt idx="17">
                  <c:v>1.3</c:v>
                </c:pt>
                <c:pt idx="18">
                  <c:v>1.4</c:v>
                </c:pt>
                <c:pt idx="19">
                  <c:v>1.375</c:v>
                </c:pt>
                <c:pt idx="20">
                  <c:v>1.3</c:v>
                </c:pt>
                <c:pt idx="21">
                  <c:v>1.3</c:v>
                </c:pt>
                <c:pt idx="22">
                  <c:v>1.2749999999999999</c:v>
                </c:pt>
                <c:pt idx="23">
                  <c:v>1.2250000000000001</c:v>
                </c:pt>
                <c:pt idx="24">
                  <c:v>1.125</c:v>
                </c:pt>
                <c:pt idx="25">
                  <c:v>1.075</c:v>
                </c:pt>
                <c:pt idx="26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2E-4BC1-82DF-5A41604D3893}"/>
            </c:ext>
          </c:extLst>
        </c:ser>
        <c:ser>
          <c:idx val="3"/>
          <c:order val="1"/>
          <c:tx>
            <c:strRef>
              <c:f>'MC 220'!$M$4</c:f>
              <c:strCache>
                <c:ptCount val="1"/>
                <c:pt idx="0">
                  <c:v>Stickoxide (NOx)</c:v>
                </c:pt>
              </c:strCache>
            </c:strRef>
          </c:tx>
          <c:spPr>
            <a:ln w="25400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'MC 220'!$B$34:$B$60</c:f>
              <c:numCache>
                <c:formatCode>General</c:formatCode>
                <c:ptCount val="2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</c:numCache>
            </c:numRef>
          </c:cat>
          <c:val>
            <c:numRef>
              <c:f>'MC 220'!$M$34:$M$60</c:f>
              <c:numCache>
                <c:formatCode>0%</c:formatCode>
                <c:ptCount val="27"/>
                <c:pt idx="0">
                  <c:v>7.2</c:v>
                </c:pt>
                <c:pt idx="1">
                  <c:v>7.0666666666666664</c:v>
                </c:pt>
                <c:pt idx="2">
                  <c:v>6.0666666666666664</c:v>
                </c:pt>
                <c:pt idx="3">
                  <c:v>5.7333333333333334</c:v>
                </c:pt>
                <c:pt idx="4">
                  <c:v>5.5666666666666664</c:v>
                </c:pt>
                <c:pt idx="5">
                  <c:v>5.4</c:v>
                </c:pt>
                <c:pt idx="6">
                  <c:v>5.1333333333333337</c:v>
                </c:pt>
                <c:pt idx="7">
                  <c:v>4.5333333333333332</c:v>
                </c:pt>
                <c:pt idx="8">
                  <c:v>4.4333333333333336</c:v>
                </c:pt>
                <c:pt idx="9">
                  <c:v>4.3666666666666663</c:v>
                </c:pt>
                <c:pt idx="10">
                  <c:v>4.6333333333333337</c:v>
                </c:pt>
                <c:pt idx="11">
                  <c:v>4.333333333333333</c:v>
                </c:pt>
                <c:pt idx="12">
                  <c:v>4.7333333333333334</c:v>
                </c:pt>
                <c:pt idx="13">
                  <c:v>4.4333333333333336</c:v>
                </c:pt>
                <c:pt idx="14">
                  <c:v>4.3</c:v>
                </c:pt>
                <c:pt idx="15">
                  <c:v>4.4666666666666668</c:v>
                </c:pt>
                <c:pt idx="16">
                  <c:v>4.0666666666666664</c:v>
                </c:pt>
                <c:pt idx="17">
                  <c:v>4.3666666666666663</c:v>
                </c:pt>
                <c:pt idx="18">
                  <c:v>4.7</c:v>
                </c:pt>
                <c:pt idx="19">
                  <c:v>4.666666666666667</c:v>
                </c:pt>
                <c:pt idx="20">
                  <c:v>4.333333333333333</c:v>
                </c:pt>
                <c:pt idx="21">
                  <c:v>4.2333333333333334</c:v>
                </c:pt>
                <c:pt idx="22">
                  <c:v>4.2</c:v>
                </c:pt>
                <c:pt idx="23">
                  <c:v>4.0333333333333332</c:v>
                </c:pt>
                <c:pt idx="24">
                  <c:v>3.3333333333333335</c:v>
                </c:pt>
                <c:pt idx="25">
                  <c:v>3.2333333333333334</c:v>
                </c:pt>
                <c:pt idx="26">
                  <c:v>2.6666666666666665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E2E-4BC1-82DF-5A41604D3893}"/>
            </c:ext>
          </c:extLst>
        </c:ser>
        <c:ser>
          <c:idx val="0"/>
          <c:order val="2"/>
          <c:tx>
            <c:strRef>
              <c:f>'MC 220'!$C$4</c:f>
              <c:strCache>
                <c:ptCount val="1"/>
                <c:pt idx="0">
                  <c:v>Ruß: elementarer Kohlenstoff (EC) aus Black Smoke (BS)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olid"/>
            </a:ln>
          </c:spPr>
          <c:marker>
            <c:symbol val="none"/>
          </c:marker>
          <c:cat>
            <c:numRef>
              <c:f>'MC 220'!$B$34:$B$60</c:f>
              <c:numCache>
                <c:formatCode>General</c:formatCode>
                <c:ptCount val="2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</c:numCache>
            </c:numRef>
          </c:cat>
          <c:val>
            <c:numRef>
              <c:f>'MC 220'!$C$34:$C$60</c:f>
              <c:numCache>
                <c:formatCode>0%</c:formatCode>
                <c:ptCount val="27"/>
                <c:pt idx="0">
                  <c:v>1.6125</c:v>
                </c:pt>
                <c:pt idx="1">
                  <c:v>1.5487500000000001</c:v>
                </c:pt>
                <c:pt idx="2">
                  <c:v>1.4</c:v>
                </c:pt>
                <c:pt idx="3">
                  <c:v>1.125</c:v>
                </c:pt>
                <c:pt idx="4">
                  <c:v>1.1375</c:v>
                </c:pt>
                <c:pt idx="5">
                  <c:v>0.97499999999999998</c:v>
                </c:pt>
                <c:pt idx="6">
                  <c:v>0.875</c:v>
                </c:pt>
                <c:pt idx="7">
                  <c:v>1.05</c:v>
                </c:pt>
                <c:pt idx="8">
                  <c:v>0.9375</c:v>
                </c:pt>
                <c:pt idx="9">
                  <c:v>0.86250000000000004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2E-4BC1-82DF-5A41604D3893}"/>
            </c:ext>
          </c:extLst>
        </c:ser>
        <c:ser>
          <c:idx val="4"/>
          <c:order val="3"/>
          <c:tx>
            <c:strRef>
              <c:f>'MC 220'!$D$4</c:f>
              <c:strCache>
                <c:ptCount val="1"/>
                <c:pt idx="0">
                  <c:v>Ruß: EC_VDI 
(ermittelt durch thermo-graphische Analyse)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numRef>
              <c:f>'MC 220'!$B$34:$B$60</c:f>
              <c:numCache>
                <c:formatCode>General</c:formatCode>
                <c:ptCount val="2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</c:numCache>
            </c:numRef>
          </c:cat>
          <c:val>
            <c:numRef>
              <c:f>'MC 220'!$D$34:$D$60</c:f>
              <c:numCache>
                <c:formatCode>0%</c:formatCode>
                <c:ptCount val="27"/>
                <c:pt idx="3">
                  <c:v>1.4750000000000001</c:v>
                </c:pt>
                <c:pt idx="4">
                  <c:v>1.0125</c:v>
                </c:pt>
                <c:pt idx="5">
                  <c:v>0.76249999999999996</c:v>
                </c:pt>
                <c:pt idx="6">
                  <c:v>0.83750000000000002</c:v>
                </c:pt>
                <c:pt idx="8">
                  <c:v>0.77500000000000002</c:v>
                </c:pt>
                <c:pt idx="9">
                  <c:v>0.76249999999999996</c:v>
                </c:pt>
                <c:pt idx="10">
                  <c:v>0.74296163588954478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2E-4BC1-82DF-5A41604D3893}"/>
            </c:ext>
          </c:extLst>
        </c:ser>
        <c:ser>
          <c:idx val="5"/>
          <c:order val="4"/>
          <c:tx>
            <c:strRef>
              <c:f>'MC 220'!$H$4</c:f>
              <c:strCache>
                <c:ptCount val="1"/>
                <c:pt idx="0">
                  <c:v>PM₁₀</c:v>
                </c:pt>
              </c:strCache>
            </c:strRef>
          </c:tx>
          <c:spPr>
            <a:ln>
              <a:solidFill>
                <a:srgbClr val="5AFA1A"/>
              </a:solidFill>
            </a:ln>
          </c:spPr>
          <c:marker>
            <c:symbol val="none"/>
          </c:marker>
          <c:cat>
            <c:numRef>
              <c:f>'MC 220'!$B$34:$B$60</c:f>
              <c:numCache>
                <c:formatCode>General</c:formatCode>
                <c:ptCount val="2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</c:numCache>
            </c:numRef>
          </c:cat>
          <c:val>
            <c:numRef>
              <c:f>'MC 220'!$H$34:$H$60</c:f>
              <c:numCache>
                <c:formatCode>0%</c:formatCode>
                <c:ptCount val="27"/>
                <c:pt idx="11">
                  <c:v>0.92500000000000004</c:v>
                </c:pt>
                <c:pt idx="12">
                  <c:v>0.92500000000000004</c:v>
                </c:pt>
                <c:pt idx="13">
                  <c:v>0.75</c:v>
                </c:pt>
                <c:pt idx="14">
                  <c:v>0.7</c:v>
                </c:pt>
                <c:pt idx="15">
                  <c:v>0.75</c:v>
                </c:pt>
                <c:pt idx="16">
                  <c:v>0.77500000000000002</c:v>
                </c:pt>
                <c:pt idx="17">
                  <c:v>0.75</c:v>
                </c:pt>
                <c:pt idx="18">
                  <c:v>0.7</c:v>
                </c:pt>
                <c:pt idx="19">
                  <c:v>0.67500000000000004</c:v>
                </c:pt>
                <c:pt idx="20">
                  <c:v>0.77500000000000002</c:v>
                </c:pt>
                <c:pt idx="21">
                  <c:v>0.65</c:v>
                </c:pt>
                <c:pt idx="22">
                  <c:v>0.72499999999999998</c:v>
                </c:pt>
                <c:pt idx="23">
                  <c:v>0.7</c:v>
                </c:pt>
                <c:pt idx="24">
                  <c:v>0.72499999999999998</c:v>
                </c:pt>
                <c:pt idx="25">
                  <c:v>0.55000000000000004</c:v>
                </c:pt>
                <c:pt idx="26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E2E-4BC1-82DF-5A41604D3893}"/>
            </c:ext>
          </c:extLst>
        </c:ser>
        <c:ser>
          <c:idx val="6"/>
          <c:order val="5"/>
          <c:tx>
            <c:strRef>
              <c:f>'MC 220'!$Q$4</c:f>
              <c:strCache>
                <c:ptCount val="1"/>
                <c:pt idx="0">
                  <c:v>PM₂‚₅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ymbol val="none"/>
          </c:marker>
          <c:cat>
            <c:numRef>
              <c:f>'MC 220'!$B$34:$B$60</c:f>
              <c:numCache>
                <c:formatCode>General</c:formatCode>
                <c:ptCount val="2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</c:numCache>
            </c:numRef>
          </c:cat>
          <c:val>
            <c:numRef>
              <c:f>'MC 220'!$Q$34:$Q$60</c:f>
              <c:numCache>
                <c:formatCode>0%</c:formatCode>
                <c:ptCount val="27"/>
                <c:pt idx="23">
                  <c:v>0.76</c:v>
                </c:pt>
                <c:pt idx="24">
                  <c:v>0.72</c:v>
                </c:pt>
                <c:pt idx="25">
                  <c:v>0.6</c:v>
                </c:pt>
                <c:pt idx="26">
                  <c:v>0.52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B4-4549-A778-F467B136440B}"/>
            </c:ext>
          </c:extLst>
        </c:ser>
        <c:ser>
          <c:idx val="1"/>
          <c:order val="6"/>
          <c:tx>
            <c:v>stoffbezogener Jahresgrenzwert (= 100%)</c:v>
          </c:tx>
          <c:spPr>
            <a:ln w="25400">
              <a:solidFill>
                <a:srgbClr val="333333"/>
              </a:solidFill>
              <a:prstDash val="sysDash"/>
            </a:ln>
          </c:spPr>
          <c:marker>
            <c:symbol val="none"/>
          </c:marker>
          <c:cat>
            <c:numRef>
              <c:f>'MC 220'!$B$34:$B$60</c:f>
              <c:numCache>
                <c:formatCode>General</c:formatCode>
                <c:ptCount val="2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</c:numCache>
            </c:numRef>
          </c:cat>
          <c:val>
            <c:numRef>
              <c:f>'MC 220'!$L$34:$L$60</c:f>
              <c:numCache>
                <c:formatCode>0%</c:formatCode>
                <c:ptCount val="2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E2E-4BC1-82DF-5A41604D38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672704"/>
        <c:axId val="50331648"/>
      </c:lineChart>
      <c:catAx>
        <c:axId val="43672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03316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0331648"/>
        <c:scaling>
          <c:orientation val="minMax"/>
          <c:max val="7.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3672704"/>
        <c:crosses val="autoZero"/>
        <c:crossBetween val="between"/>
        <c:majorUnit val="2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1082033720854143"/>
          <c:y val="8.2658273062942447E-2"/>
          <c:w val="0.28917966279145857"/>
          <c:h val="0.8435837172967206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969696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52130575256255"/>
          <c:y val="6.3938698772551816E-2"/>
          <c:w val="0.57420268299795862"/>
          <c:h val="0.81330024838685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'MC 220'!$I$4</c:f>
              <c:strCache>
                <c:ptCount val="1"/>
                <c:pt idx="0">
                  <c:v>PM₁₀, Anzahl der Tage mit Überschreitung des 24h-Grenzwert von 50 µg/m³</c:v>
                </c:pt>
              </c:strCache>
            </c:strRef>
          </c:tx>
          <c:spPr>
            <a:solidFill>
              <a:srgbClr val="00FF00"/>
            </a:solidFill>
            <a:ln w="25400">
              <a:solidFill>
                <a:srgbClr val="00FF00"/>
              </a:solidFill>
              <a:prstDash val="solid"/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'MC 220'!$B$5:$B$31</c15:sqref>
                  </c15:fullRef>
                </c:ext>
              </c:extLst>
              <c:f>'MC 220'!$B$16:$B$31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'MC 220'!$I$5:$I$31</c15:sqref>
                  </c15:fullRef>
                </c:ext>
              </c:extLst>
              <c:f>'MC 220'!$I$16:$I$31</c:f>
              <c:numCache>
                <c:formatCode>0</c:formatCode>
                <c:ptCount val="16"/>
                <c:pt idx="0">
                  <c:v>59</c:v>
                </c:pt>
                <c:pt idx="1">
                  <c:v>55</c:v>
                </c:pt>
                <c:pt idx="2">
                  <c:v>23</c:v>
                </c:pt>
                <c:pt idx="3">
                  <c:v>11</c:v>
                </c:pt>
                <c:pt idx="4">
                  <c:v>23</c:v>
                </c:pt>
                <c:pt idx="5">
                  <c:v>43</c:v>
                </c:pt>
                <c:pt idx="6">
                  <c:v>39</c:v>
                </c:pt>
                <c:pt idx="7">
                  <c:v>26</c:v>
                </c:pt>
                <c:pt idx="8">
                  <c:v>20</c:v>
                </c:pt>
                <c:pt idx="9">
                  <c:v>48</c:v>
                </c:pt>
                <c:pt idx="10">
                  <c:v>26</c:v>
                </c:pt>
                <c:pt idx="11">
                  <c:v>18</c:v>
                </c:pt>
                <c:pt idx="12">
                  <c:v>22</c:v>
                </c:pt>
                <c:pt idx="13">
                  <c:v>23</c:v>
                </c:pt>
                <c:pt idx="14">
                  <c:v>7</c:v>
                </c:pt>
                <c:pt idx="1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8B-4760-A040-E393D5BB98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87"/>
        <c:overlap val="-100"/>
        <c:axId val="97032832"/>
        <c:axId val="97200000"/>
      </c:barChart>
      <c:lineChart>
        <c:grouping val="standard"/>
        <c:varyColors val="0"/>
        <c:ser>
          <c:idx val="1"/>
          <c:order val="1"/>
          <c:tx>
            <c:strRef>
              <c:f>'MC 220'!$J$4</c:f>
              <c:strCache>
                <c:ptCount val="1"/>
                <c:pt idx="0">
                  <c:v>PM₁₀, zulässige Anzahl der Tage mit Überschreitungen des 24h-Grenzwertes (50µg/m³, 35 Überschreitungen/Jahr)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ash"/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('MC 220'!$B$16:$B$27,'MC 220'!$B$28,'MC 220'!$B$29,'MC 220'!$B$30)</c15:sqref>
                  </c15:fullRef>
                </c:ext>
              </c:extLst>
              <c:f>('MC 220'!$B$27,'MC 220'!$B$28,'MC 220'!$B$29,'MC 220'!$B$30)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'MC 220'!$J$5:$J$31</c15:sqref>
                  </c15:fullRef>
                </c:ext>
              </c:extLst>
              <c:f>'MC 220'!$J$16:$J$31</c:f>
              <c:numCache>
                <c:formatCode>0</c:formatCode>
                <c:ptCount val="16"/>
                <c:pt idx="0">
                  <c:v>35</c:v>
                </c:pt>
                <c:pt idx="1">
                  <c:v>35</c:v>
                </c:pt>
                <c:pt idx="2">
                  <c:v>35</c:v>
                </c:pt>
                <c:pt idx="3">
                  <c:v>35</c:v>
                </c:pt>
                <c:pt idx="4">
                  <c:v>35</c:v>
                </c:pt>
                <c:pt idx="5">
                  <c:v>35</c:v>
                </c:pt>
                <c:pt idx="6">
                  <c:v>35</c:v>
                </c:pt>
                <c:pt idx="7">
                  <c:v>35</c:v>
                </c:pt>
                <c:pt idx="8">
                  <c:v>35</c:v>
                </c:pt>
                <c:pt idx="9">
                  <c:v>35</c:v>
                </c:pt>
                <c:pt idx="10">
                  <c:v>35</c:v>
                </c:pt>
                <c:pt idx="11">
                  <c:v>35</c:v>
                </c:pt>
                <c:pt idx="12">
                  <c:v>35</c:v>
                </c:pt>
                <c:pt idx="13">
                  <c:v>35</c:v>
                </c:pt>
                <c:pt idx="14">
                  <c:v>35</c:v>
                </c:pt>
                <c:pt idx="15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8B-4760-A040-E393D5BB98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032832"/>
        <c:axId val="97200000"/>
      </c:lineChart>
      <c:catAx>
        <c:axId val="97032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7200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200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Anzahl der Überschreitungen</a:t>
                </a:r>
              </a:p>
            </c:rich>
          </c:tx>
          <c:layout>
            <c:manualLayout>
              <c:xMode val="edge"/>
              <c:yMode val="edge"/>
              <c:x val="1.3410008824327994E-2"/>
              <c:y val="0.2506397637795275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70328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413920377409724"/>
          <c:y val="0.1283783783783784"/>
          <c:w val="0.25000042424653823"/>
          <c:h val="0.4239864864864865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95419501727696E-2"/>
          <c:y val="9.438775510204081E-2"/>
          <c:w val="0.6319932925051035"/>
          <c:h val="0.7857142857142857"/>
        </c:manualLayout>
      </c:layout>
      <c:lineChart>
        <c:grouping val="standard"/>
        <c:varyColors val="0"/>
        <c:ser>
          <c:idx val="0"/>
          <c:order val="0"/>
          <c:tx>
            <c:strRef>
              <c:f>'MC 220'!$D$4</c:f>
              <c:strCache>
                <c:ptCount val="1"/>
                <c:pt idx="0">
                  <c:v>Ruß: EC_VDI 
(ermittelt durch thermo-graphische Analyse)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square"/>
            <c:size val="7"/>
            <c:spPr>
              <a:noFill/>
              <a:ln w="9525">
                <a:noFill/>
              </a:ln>
            </c:spPr>
          </c:marker>
          <c:cat>
            <c:numRef>
              <c:f>'MC 220'!$B$5:$B$31</c:f>
              <c:numCache>
                <c:formatCode>General</c:formatCode>
                <c:ptCount val="2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</c:numCache>
            </c:numRef>
          </c:cat>
          <c:val>
            <c:numRef>
              <c:f>'MC 220'!$D$5:$D$31</c:f>
              <c:numCache>
                <c:formatCode>0.0</c:formatCode>
                <c:ptCount val="27"/>
                <c:pt idx="3">
                  <c:v>11.8</c:v>
                </c:pt>
                <c:pt idx="4">
                  <c:v>8.1</c:v>
                </c:pt>
                <c:pt idx="5">
                  <c:v>6.1</c:v>
                </c:pt>
                <c:pt idx="6">
                  <c:v>6.7</c:v>
                </c:pt>
                <c:pt idx="7">
                  <c:v>6.81</c:v>
                </c:pt>
                <c:pt idx="8" formatCode="General">
                  <c:v>6.2</c:v>
                </c:pt>
                <c:pt idx="9">
                  <c:v>6.1</c:v>
                </c:pt>
                <c:pt idx="10">
                  <c:v>5.9436930871163582</c:v>
                </c:pt>
                <c:pt idx="11">
                  <c:v>5.83</c:v>
                </c:pt>
                <c:pt idx="12">
                  <c:v>5.84</c:v>
                </c:pt>
                <c:pt idx="13">
                  <c:v>5</c:v>
                </c:pt>
                <c:pt idx="14">
                  <c:v>4.0999999999999996</c:v>
                </c:pt>
                <c:pt idx="15">
                  <c:v>5.0999999999999996</c:v>
                </c:pt>
                <c:pt idx="16">
                  <c:v>4.5</c:v>
                </c:pt>
                <c:pt idx="17">
                  <c:v>4.9000000000000004</c:v>
                </c:pt>
                <c:pt idx="18">
                  <c:v>4.0999999999999996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78-4FEF-A548-F2EA2C2A6FCB}"/>
            </c:ext>
          </c:extLst>
        </c:ser>
        <c:ser>
          <c:idx val="1"/>
          <c:order val="1"/>
          <c:tx>
            <c:strRef>
              <c:f>'MC 220'!$F$4</c:f>
              <c:strCache>
                <c:ptCount val="1"/>
                <c:pt idx="0">
                  <c:v>Ruß, Jahresgrenzwert (bis 31.12.2004)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ysDash"/>
            </a:ln>
          </c:spPr>
          <c:marker>
            <c:symbol val="square"/>
            <c:size val="7"/>
            <c:spPr>
              <a:noFill/>
              <a:ln w="9525">
                <a:noFill/>
              </a:ln>
            </c:spPr>
          </c:marker>
          <c:cat>
            <c:numRef>
              <c:f>'MC 220'!$B$5:$B$31</c:f>
              <c:numCache>
                <c:formatCode>General</c:formatCode>
                <c:ptCount val="2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</c:numCache>
            </c:numRef>
          </c:cat>
          <c:val>
            <c:numRef>
              <c:f>'MC 220'!$F$5:$F$31</c:f>
              <c:numCache>
                <c:formatCode>0</c:formatCode>
                <c:ptCount val="27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78-4FEF-A548-F2EA2C2A6FCB}"/>
            </c:ext>
          </c:extLst>
        </c:ser>
        <c:ser>
          <c:idx val="2"/>
          <c:order val="2"/>
          <c:tx>
            <c:strRef>
              <c:f>'MC 220'!$E$4</c:f>
              <c:strCache>
                <c:ptCount val="1"/>
                <c:pt idx="0">
                  <c:v>Ruß: EC_R
(ermittelt durch thermo-optische Analyse, Reflexion)</c:v>
                </c:pt>
              </c:strCache>
            </c:strRef>
          </c:tx>
          <c:spPr>
            <a:ln>
              <a:solidFill>
                <a:srgbClr val="D2B48C"/>
              </a:solidFill>
            </a:ln>
          </c:spPr>
          <c:marker>
            <c:symbol val="none"/>
          </c:marker>
          <c:cat>
            <c:numRef>
              <c:f>'MC 220'!$B$5:$B$31</c:f>
              <c:numCache>
                <c:formatCode>General</c:formatCode>
                <c:ptCount val="2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</c:numCache>
            </c:numRef>
          </c:cat>
          <c:val>
            <c:numRef>
              <c:f>'MC 220'!$E$5:$E$31</c:f>
              <c:numCache>
                <c:formatCode>0.0</c:formatCode>
                <c:ptCount val="27"/>
                <c:pt idx="19">
                  <c:v>3.1</c:v>
                </c:pt>
                <c:pt idx="20">
                  <c:v>3</c:v>
                </c:pt>
                <c:pt idx="21">
                  <c:v>2.5</c:v>
                </c:pt>
                <c:pt idx="22">
                  <c:v>2.5</c:v>
                </c:pt>
                <c:pt idx="23">
                  <c:v>2.5</c:v>
                </c:pt>
                <c:pt idx="24">
                  <c:v>1.9</c:v>
                </c:pt>
                <c:pt idx="25">
                  <c:v>1.4</c:v>
                </c:pt>
                <c:pt idx="26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78-4FEF-A548-F2EA2C2A6F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446208"/>
        <c:axId val="104552320"/>
      </c:lineChart>
      <c:catAx>
        <c:axId val="104446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45523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4552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µg/m³</a:t>
                </a:r>
              </a:p>
            </c:rich>
          </c:tx>
          <c:layout>
            <c:manualLayout>
              <c:xMode val="edge"/>
              <c:yMode val="edge"/>
              <c:x val="9.0649368290573393E-2"/>
              <c:y val="3.584154752204913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4446208"/>
        <c:crosses val="autoZero"/>
        <c:crossBetween val="between"/>
        <c:majorUnit val="3"/>
        <c:minorUnit val="1.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922541067064895"/>
          <c:y val="0.12182785527443588"/>
          <c:w val="0.2482027502488913"/>
          <c:h val="0.735466822992303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61</xdr:row>
      <xdr:rowOff>106680</xdr:rowOff>
    </xdr:from>
    <xdr:to>
      <xdr:col>13</xdr:col>
      <xdr:colOff>242618</xdr:colOff>
      <xdr:row>98</xdr:row>
      <xdr:rowOff>15240</xdr:rowOff>
    </xdr:to>
    <xdr:graphicFrame macro="">
      <xdr:nvGraphicFramePr>
        <xdr:cNvPr id="4186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76200</xdr:colOff>
      <xdr:row>99</xdr:row>
      <xdr:rowOff>114300</xdr:rowOff>
    </xdr:from>
    <xdr:to>
      <xdr:col>11</xdr:col>
      <xdr:colOff>691910</xdr:colOff>
      <xdr:row>134</xdr:row>
      <xdr:rowOff>99060</xdr:rowOff>
    </xdr:to>
    <xdr:graphicFrame macro="">
      <xdr:nvGraphicFramePr>
        <xdr:cNvPr id="4187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114300</xdr:colOff>
      <xdr:row>100</xdr:row>
      <xdr:rowOff>0</xdr:rowOff>
    </xdr:from>
    <xdr:to>
      <xdr:col>23</xdr:col>
      <xdr:colOff>83820</xdr:colOff>
      <xdr:row>134</xdr:row>
      <xdr:rowOff>106680</xdr:rowOff>
    </xdr:to>
    <xdr:graphicFrame macro="">
      <xdr:nvGraphicFramePr>
        <xdr:cNvPr id="4188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83820</xdr:colOff>
      <xdr:row>136</xdr:row>
      <xdr:rowOff>60960</xdr:rowOff>
    </xdr:from>
    <xdr:to>
      <xdr:col>11</xdr:col>
      <xdr:colOff>784860</xdr:colOff>
      <xdr:row>171</xdr:row>
      <xdr:rowOff>30480</xdr:rowOff>
    </xdr:to>
    <xdr:graphicFrame macro="">
      <xdr:nvGraphicFramePr>
        <xdr:cNvPr id="4189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3"/>
  <sheetViews>
    <sheetView tabSelected="1" zoomScale="106" zoomScaleNormal="106" workbookViewId="0"/>
  </sheetViews>
  <sheetFormatPr baseColWidth="10" defaultColWidth="8.85546875" defaultRowHeight="11.25" x14ac:dyDescent="0.2"/>
  <cols>
    <col min="1" max="1" width="2.85546875" style="1" customWidth="1"/>
    <col min="2" max="9" width="8.85546875" style="1" customWidth="1"/>
    <col min="10" max="10" width="12.85546875" style="1" customWidth="1"/>
    <col min="11" max="11" width="8.85546875" style="1" customWidth="1"/>
    <col min="12" max="12" width="13.7109375" style="1" customWidth="1"/>
    <col min="13" max="13" width="8.85546875" style="1" customWidth="1"/>
    <col min="14" max="14" width="14.7109375" style="1" customWidth="1"/>
    <col min="15" max="16" width="8.85546875" style="13" customWidth="1"/>
    <col min="17" max="17" width="8.85546875" style="1"/>
    <col min="18" max="18" width="10.28515625" style="1" customWidth="1"/>
    <col min="19" max="16384" width="8.85546875" style="1"/>
  </cols>
  <sheetData>
    <row r="1" spans="1:35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2"/>
      <c r="R1" s="2"/>
    </row>
    <row r="2" spans="1:35" ht="12.75" x14ac:dyDescent="0.2">
      <c r="A2" s="4"/>
      <c r="B2" s="35" t="s">
        <v>4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9"/>
      <c r="R2" s="40"/>
      <c r="S2" s="27"/>
    </row>
    <row r="3" spans="1:35" ht="12.75" x14ac:dyDescent="0.2">
      <c r="A3" s="4"/>
      <c r="B3" s="37" t="s">
        <v>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41"/>
      <c r="R3" s="42"/>
      <c r="S3" s="27"/>
    </row>
    <row r="4" spans="1:35" ht="135" x14ac:dyDescent="0.2">
      <c r="A4" s="4"/>
      <c r="B4" s="14" t="s">
        <v>0</v>
      </c>
      <c r="C4" s="15" t="s">
        <v>1</v>
      </c>
      <c r="D4" s="15" t="s">
        <v>20</v>
      </c>
      <c r="E4" s="15" t="s">
        <v>21</v>
      </c>
      <c r="F4" s="15" t="s">
        <v>22</v>
      </c>
      <c r="G4" s="15" t="s">
        <v>2</v>
      </c>
      <c r="H4" s="15" t="s">
        <v>8</v>
      </c>
      <c r="I4" s="15" t="s">
        <v>23</v>
      </c>
      <c r="J4" s="15" t="s">
        <v>13</v>
      </c>
      <c r="K4" s="16" t="s">
        <v>14</v>
      </c>
      <c r="L4" s="16" t="s">
        <v>24</v>
      </c>
      <c r="M4" s="17" t="s">
        <v>3</v>
      </c>
      <c r="N4" s="16" t="s">
        <v>25</v>
      </c>
      <c r="O4" s="16" t="s">
        <v>26</v>
      </c>
      <c r="P4" s="16" t="s">
        <v>6</v>
      </c>
      <c r="Q4" s="16" t="s">
        <v>9</v>
      </c>
      <c r="R4" s="16" t="s">
        <v>27</v>
      </c>
    </row>
    <row r="5" spans="1:35" x14ac:dyDescent="0.2">
      <c r="A5" s="4"/>
      <c r="B5" s="8">
        <v>1994</v>
      </c>
      <c r="C5" s="6">
        <v>12.9</v>
      </c>
      <c r="D5" s="6"/>
      <c r="E5" s="6"/>
      <c r="F5" s="21">
        <v>8</v>
      </c>
      <c r="G5" s="6">
        <v>61.428571428571431</v>
      </c>
      <c r="H5" s="6"/>
      <c r="I5" s="21"/>
      <c r="J5" s="21"/>
      <c r="K5" s="28">
        <v>58</v>
      </c>
      <c r="L5" s="21">
        <v>40</v>
      </c>
      <c r="M5" s="21">
        <v>216</v>
      </c>
      <c r="N5" s="28">
        <v>30</v>
      </c>
      <c r="O5" s="5">
        <v>2.5</v>
      </c>
      <c r="P5" s="5"/>
      <c r="Q5" s="5"/>
      <c r="R5" s="5"/>
      <c r="AI5" s="1" t="s">
        <v>7</v>
      </c>
    </row>
    <row r="6" spans="1:35" x14ac:dyDescent="0.2">
      <c r="A6" s="4"/>
      <c r="B6" s="8">
        <v>1995</v>
      </c>
      <c r="C6" s="6">
        <v>12.39</v>
      </c>
      <c r="D6" s="6"/>
      <c r="E6" s="6"/>
      <c r="F6" s="21">
        <v>8</v>
      </c>
      <c r="G6" s="6">
        <v>59</v>
      </c>
      <c r="H6" s="6"/>
      <c r="I6" s="21"/>
      <c r="J6" s="21"/>
      <c r="K6" s="28">
        <v>56</v>
      </c>
      <c r="L6" s="21">
        <v>40</v>
      </c>
      <c r="M6" s="21">
        <v>212</v>
      </c>
      <c r="N6" s="28">
        <v>30</v>
      </c>
      <c r="O6" s="5">
        <v>2.4</v>
      </c>
      <c r="P6" s="5"/>
      <c r="Q6" s="5"/>
      <c r="R6" s="5"/>
      <c r="AI6" s="1" t="s">
        <v>8</v>
      </c>
    </row>
    <row r="7" spans="1:35" x14ac:dyDescent="0.2">
      <c r="A7" s="4"/>
      <c r="B7" s="8">
        <v>1996</v>
      </c>
      <c r="C7" s="6">
        <v>11.2</v>
      </c>
      <c r="D7" s="6"/>
      <c r="E7" s="6"/>
      <c r="F7" s="21">
        <v>8</v>
      </c>
      <c r="G7" s="6">
        <v>53.333333333333329</v>
      </c>
      <c r="H7" s="6"/>
      <c r="I7" s="21"/>
      <c r="J7" s="21"/>
      <c r="K7" s="28">
        <v>57</v>
      </c>
      <c r="L7" s="21">
        <v>40</v>
      </c>
      <c r="M7" s="21">
        <v>182</v>
      </c>
      <c r="N7" s="28">
        <v>30</v>
      </c>
      <c r="O7" s="5">
        <v>1.9</v>
      </c>
      <c r="P7" s="5"/>
      <c r="Q7" s="5"/>
      <c r="R7" s="5"/>
      <c r="AI7" s="1" t="s">
        <v>9</v>
      </c>
    </row>
    <row r="8" spans="1:35" x14ac:dyDescent="0.2">
      <c r="A8" s="4"/>
      <c r="B8" s="8">
        <v>1997</v>
      </c>
      <c r="C8" s="6">
        <v>9</v>
      </c>
      <c r="D8" s="6">
        <v>11.8</v>
      </c>
      <c r="E8" s="6"/>
      <c r="F8" s="21">
        <v>8</v>
      </c>
      <c r="G8" s="6">
        <v>42.857142857142861</v>
      </c>
      <c r="H8" s="6"/>
      <c r="I8" s="21"/>
      <c r="J8" s="21"/>
      <c r="K8" s="28">
        <v>53</v>
      </c>
      <c r="L8" s="21">
        <v>40</v>
      </c>
      <c r="M8" s="21">
        <v>172</v>
      </c>
      <c r="N8" s="28">
        <v>30</v>
      </c>
      <c r="O8" s="5">
        <v>1.9</v>
      </c>
      <c r="P8" s="5"/>
      <c r="Q8" s="5"/>
      <c r="R8" s="5"/>
      <c r="AI8" s="1" t="s">
        <v>10</v>
      </c>
    </row>
    <row r="9" spans="1:35" x14ac:dyDescent="0.2">
      <c r="A9" s="4"/>
      <c r="B9" s="8">
        <v>1998</v>
      </c>
      <c r="C9" s="6">
        <v>9.1</v>
      </c>
      <c r="D9" s="6">
        <v>8.1</v>
      </c>
      <c r="E9" s="6"/>
      <c r="F9" s="21">
        <v>8</v>
      </c>
      <c r="G9" s="6">
        <v>43.333333333333336</v>
      </c>
      <c r="H9" s="6"/>
      <c r="I9" s="21"/>
      <c r="J9" s="21"/>
      <c r="K9" s="28">
        <v>52</v>
      </c>
      <c r="L9" s="21">
        <v>40</v>
      </c>
      <c r="M9" s="21">
        <v>167</v>
      </c>
      <c r="N9" s="28">
        <v>30</v>
      </c>
      <c r="O9" s="5">
        <v>1.6</v>
      </c>
      <c r="P9" s="5"/>
      <c r="Q9" s="5"/>
      <c r="R9" s="5"/>
      <c r="AI9" s="1" t="s">
        <v>11</v>
      </c>
    </row>
    <row r="10" spans="1:35" x14ac:dyDescent="0.2">
      <c r="A10" s="4"/>
      <c r="B10" s="8">
        <v>1999</v>
      </c>
      <c r="C10" s="6">
        <v>7.8</v>
      </c>
      <c r="D10" s="6">
        <v>6.1</v>
      </c>
      <c r="E10" s="6"/>
      <c r="F10" s="21">
        <v>8</v>
      </c>
      <c r="G10" s="6">
        <v>37.142857142857146</v>
      </c>
      <c r="H10" s="6"/>
      <c r="I10" s="21"/>
      <c r="J10" s="21"/>
      <c r="K10" s="28">
        <v>52</v>
      </c>
      <c r="L10" s="21">
        <v>40</v>
      </c>
      <c r="M10" s="21">
        <v>162</v>
      </c>
      <c r="N10" s="28">
        <v>30</v>
      </c>
      <c r="O10" s="5">
        <v>1.4</v>
      </c>
      <c r="P10" s="5"/>
      <c r="Q10" s="5"/>
      <c r="R10" s="5"/>
      <c r="AI10" s="1" t="s">
        <v>12</v>
      </c>
    </row>
    <row r="11" spans="1:35" x14ac:dyDescent="0.2">
      <c r="A11" s="4"/>
      <c r="B11" s="8">
        <v>2000</v>
      </c>
      <c r="C11" s="6">
        <v>7</v>
      </c>
      <c r="D11" s="6">
        <v>6.7</v>
      </c>
      <c r="E11" s="6"/>
      <c r="F11" s="21">
        <v>8</v>
      </c>
      <c r="G11" s="6">
        <v>33.333333333333336</v>
      </c>
      <c r="H11" s="6"/>
      <c r="I11" s="21"/>
      <c r="J11" s="21"/>
      <c r="K11" s="28">
        <v>47</v>
      </c>
      <c r="L11" s="21">
        <v>40</v>
      </c>
      <c r="M11" s="21">
        <v>154</v>
      </c>
      <c r="N11" s="28">
        <v>30</v>
      </c>
      <c r="O11" s="5">
        <v>1.3</v>
      </c>
      <c r="P11" s="5"/>
      <c r="Q11" s="5"/>
      <c r="R11" s="5"/>
    </row>
    <row r="12" spans="1:35" x14ac:dyDescent="0.2">
      <c r="A12" s="4"/>
      <c r="B12" s="8">
        <v>2001</v>
      </c>
      <c r="C12" s="6">
        <v>8.4</v>
      </c>
      <c r="D12" s="6">
        <v>6.81</v>
      </c>
      <c r="E12" s="6"/>
      <c r="F12" s="21">
        <v>8</v>
      </c>
      <c r="G12" s="6">
        <v>40</v>
      </c>
      <c r="H12" s="6"/>
      <c r="I12" s="21"/>
      <c r="J12" s="21"/>
      <c r="K12" s="28">
        <v>41</v>
      </c>
      <c r="L12" s="21">
        <v>40</v>
      </c>
      <c r="M12" s="21">
        <v>136</v>
      </c>
      <c r="N12" s="28">
        <v>30</v>
      </c>
      <c r="O12" s="5">
        <v>1.2</v>
      </c>
      <c r="P12" s="5"/>
      <c r="Q12" s="5"/>
      <c r="R12" s="5"/>
    </row>
    <row r="13" spans="1:35" x14ac:dyDescent="0.2">
      <c r="A13" s="4"/>
      <c r="B13" s="8">
        <v>2002</v>
      </c>
      <c r="C13" s="6">
        <v>7.5</v>
      </c>
      <c r="D13" s="22">
        <v>6.2</v>
      </c>
      <c r="E13" s="22"/>
      <c r="F13" s="21">
        <v>8</v>
      </c>
      <c r="G13" s="6">
        <v>35.714285714285715</v>
      </c>
      <c r="H13" s="6"/>
      <c r="I13" s="21"/>
      <c r="J13" s="21"/>
      <c r="K13" s="28">
        <v>49</v>
      </c>
      <c r="L13" s="21">
        <v>40</v>
      </c>
      <c r="M13" s="21">
        <v>133</v>
      </c>
      <c r="N13" s="28">
        <v>30</v>
      </c>
      <c r="O13" s="5">
        <v>1.2</v>
      </c>
      <c r="P13" s="5"/>
      <c r="Q13" s="5"/>
      <c r="R13" s="5"/>
    </row>
    <row r="14" spans="1:35" x14ac:dyDescent="0.2">
      <c r="A14" s="4"/>
      <c r="B14" s="8">
        <v>2003</v>
      </c>
      <c r="C14" s="6">
        <v>6.9</v>
      </c>
      <c r="D14" s="6">
        <v>6.1</v>
      </c>
      <c r="E14" s="6"/>
      <c r="F14" s="21">
        <v>8</v>
      </c>
      <c r="G14" s="6">
        <v>32.857142857142861</v>
      </c>
      <c r="H14" s="6"/>
      <c r="I14" s="21"/>
      <c r="J14" s="21"/>
      <c r="K14" s="28">
        <v>51</v>
      </c>
      <c r="L14" s="21">
        <v>40</v>
      </c>
      <c r="M14" s="21">
        <v>131</v>
      </c>
      <c r="N14" s="28">
        <v>30</v>
      </c>
      <c r="O14" s="5">
        <v>1.1000000000000001</v>
      </c>
      <c r="P14" s="5"/>
      <c r="Q14" s="5"/>
      <c r="R14" s="5"/>
    </row>
    <row r="15" spans="1:35" x14ac:dyDescent="0.2">
      <c r="A15" s="4"/>
      <c r="B15" s="18">
        <v>2004</v>
      </c>
      <c r="C15" s="19"/>
      <c r="D15" s="6">
        <v>5.9436930871163582</v>
      </c>
      <c r="E15" s="6"/>
      <c r="F15" s="21">
        <v>8</v>
      </c>
      <c r="G15" s="6"/>
      <c r="H15" s="6"/>
      <c r="I15" s="21"/>
      <c r="J15" s="21"/>
      <c r="K15" s="28">
        <v>43</v>
      </c>
      <c r="L15" s="21">
        <v>40</v>
      </c>
      <c r="M15" s="21">
        <v>139</v>
      </c>
      <c r="N15" s="21">
        <v>30</v>
      </c>
      <c r="O15" s="20"/>
      <c r="P15" s="20"/>
      <c r="Q15" s="20"/>
      <c r="R15" s="20"/>
    </row>
    <row r="16" spans="1:35" x14ac:dyDescent="0.2">
      <c r="A16" s="4"/>
      <c r="B16" s="8">
        <v>2005</v>
      </c>
      <c r="C16" s="6"/>
      <c r="D16" s="6">
        <v>5.83</v>
      </c>
      <c r="E16" s="6"/>
      <c r="F16" s="6"/>
      <c r="G16" s="6"/>
      <c r="H16" s="21">
        <v>37</v>
      </c>
      <c r="I16" s="21">
        <v>59</v>
      </c>
      <c r="J16" s="21">
        <v>35</v>
      </c>
      <c r="K16" s="28">
        <v>47</v>
      </c>
      <c r="L16" s="21">
        <v>40</v>
      </c>
      <c r="M16" s="21">
        <v>130</v>
      </c>
      <c r="N16" s="28">
        <v>30</v>
      </c>
      <c r="O16" s="5"/>
      <c r="P16" s="5"/>
      <c r="Q16" s="5"/>
      <c r="R16" s="5"/>
    </row>
    <row r="17" spans="1:18" x14ac:dyDescent="0.2">
      <c r="A17" s="4"/>
      <c r="B17" s="8">
        <v>2006</v>
      </c>
      <c r="C17" s="6"/>
      <c r="D17" s="6">
        <v>5.84</v>
      </c>
      <c r="E17" s="6"/>
      <c r="F17" s="6"/>
      <c r="G17" s="6"/>
      <c r="H17" s="21">
        <v>37</v>
      </c>
      <c r="I17" s="21">
        <v>55</v>
      </c>
      <c r="J17" s="21">
        <v>35</v>
      </c>
      <c r="K17" s="28">
        <v>59</v>
      </c>
      <c r="L17" s="21">
        <v>40</v>
      </c>
      <c r="M17" s="21">
        <v>142</v>
      </c>
      <c r="N17" s="28">
        <v>30</v>
      </c>
      <c r="O17" s="5"/>
      <c r="P17" s="5"/>
      <c r="Q17" s="5"/>
      <c r="R17" s="5"/>
    </row>
    <row r="18" spans="1:18" x14ac:dyDescent="0.2">
      <c r="A18" s="4"/>
      <c r="B18" s="8">
        <v>2007</v>
      </c>
      <c r="C18" s="6"/>
      <c r="D18" s="6">
        <v>5</v>
      </c>
      <c r="E18" s="6"/>
      <c r="F18" s="6"/>
      <c r="G18" s="6"/>
      <c r="H18" s="21">
        <v>30</v>
      </c>
      <c r="I18" s="21">
        <v>23</v>
      </c>
      <c r="J18" s="21">
        <v>35</v>
      </c>
      <c r="K18" s="28">
        <v>58</v>
      </c>
      <c r="L18" s="21">
        <v>40</v>
      </c>
      <c r="M18" s="21">
        <v>133</v>
      </c>
      <c r="N18" s="28">
        <v>30</v>
      </c>
      <c r="O18" s="5"/>
      <c r="P18" s="5"/>
      <c r="Q18" s="5"/>
      <c r="R18" s="5"/>
    </row>
    <row r="19" spans="1:18" x14ac:dyDescent="0.2">
      <c r="A19" s="4"/>
      <c r="B19" s="8">
        <v>2008</v>
      </c>
      <c r="C19" s="6"/>
      <c r="D19" s="6">
        <v>4.0999999999999996</v>
      </c>
      <c r="E19" s="6"/>
      <c r="F19" s="6"/>
      <c r="G19" s="6"/>
      <c r="H19" s="21">
        <v>28</v>
      </c>
      <c r="I19" s="21">
        <v>11</v>
      </c>
      <c r="J19" s="21">
        <v>35</v>
      </c>
      <c r="K19" s="28">
        <v>55</v>
      </c>
      <c r="L19" s="21">
        <v>40</v>
      </c>
      <c r="M19" s="21">
        <v>129</v>
      </c>
      <c r="N19" s="28">
        <v>30</v>
      </c>
      <c r="O19" s="5"/>
      <c r="P19" s="5"/>
      <c r="Q19" s="5"/>
      <c r="R19" s="5"/>
    </row>
    <row r="20" spans="1:18" x14ac:dyDescent="0.2">
      <c r="A20" s="4"/>
      <c r="B20" s="8">
        <v>2009</v>
      </c>
      <c r="C20" s="6"/>
      <c r="D20" s="6">
        <v>5.0999999999999996</v>
      </c>
      <c r="E20" s="6"/>
      <c r="F20" s="6"/>
      <c r="G20" s="6"/>
      <c r="H20" s="21">
        <v>30</v>
      </c>
      <c r="I20" s="21">
        <v>23</v>
      </c>
      <c r="J20" s="21">
        <v>35</v>
      </c>
      <c r="K20" s="28">
        <v>55</v>
      </c>
      <c r="L20" s="21">
        <v>40</v>
      </c>
      <c r="M20" s="21">
        <v>134</v>
      </c>
      <c r="N20" s="28">
        <v>30</v>
      </c>
      <c r="O20" s="5"/>
      <c r="P20" s="5"/>
      <c r="Q20" s="5"/>
      <c r="R20" s="5"/>
    </row>
    <row r="21" spans="1:18" x14ac:dyDescent="0.2">
      <c r="A21" s="4"/>
      <c r="B21" s="8">
        <v>2010</v>
      </c>
      <c r="C21" s="6"/>
      <c r="D21" s="6">
        <v>4.5</v>
      </c>
      <c r="E21" s="6"/>
      <c r="F21" s="6"/>
      <c r="G21" s="6"/>
      <c r="H21" s="21">
        <v>31</v>
      </c>
      <c r="I21" s="21">
        <v>43</v>
      </c>
      <c r="J21" s="21">
        <v>35</v>
      </c>
      <c r="K21" s="28">
        <v>53</v>
      </c>
      <c r="L21" s="21">
        <v>40</v>
      </c>
      <c r="M21" s="21">
        <v>122</v>
      </c>
      <c r="N21" s="28">
        <v>30</v>
      </c>
      <c r="O21" s="5"/>
      <c r="P21" s="5"/>
      <c r="Q21" s="5"/>
      <c r="R21" s="5"/>
    </row>
    <row r="22" spans="1:18" x14ac:dyDescent="0.2">
      <c r="A22" s="4"/>
      <c r="B22" s="8">
        <v>2011</v>
      </c>
      <c r="C22" s="6"/>
      <c r="D22" s="6">
        <v>4.9000000000000004</v>
      </c>
      <c r="E22" s="6"/>
      <c r="F22" s="6"/>
      <c r="G22" s="6"/>
      <c r="H22" s="21">
        <v>30</v>
      </c>
      <c r="I22" s="21">
        <v>39</v>
      </c>
      <c r="J22" s="21">
        <v>35</v>
      </c>
      <c r="K22" s="28">
        <v>52</v>
      </c>
      <c r="L22" s="21">
        <v>40</v>
      </c>
      <c r="M22" s="21">
        <v>131</v>
      </c>
      <c r="N22" s="28">
        <v>30</v>
      </c>
      <c r="O22" s="5"/>
      <c r="P22" s="5"/>
      <c r="Q22" s="5"/>
      <c r="R22" s="5"/>
    </row>
    <row r="23" spans="1:18" x14ac:dyDescent="0.2">
      <c r="A23" s="4"/>
      <c r="B23" s="8">
        <v>2012</v>
      </c>
      <c r="C23" s="6"/>
      <c r="D23" s="6">
        <v>4.0999999999999996</v>
      </c>
      <c r="E23" s="6"/>
      <c r="F23" s="6"/>
      <c r="G23" s="6"/>
      <c r="H23" s="21">
        <v>28</v>
      </c>
      <c r="I23" s="21">
        <v>26</v>
      </c>
      <c r="J23" s="21">
        <v>35</v>
      </c>
      <c r="K23" s="28">
        <v>56</v>
      </c>
      <c r="L23" s="21">
        <v>40</v>
      </c>
      <c r="M23" s="21">
        <v>141</v>
      </c>
      <c r="N23" s="28">
        <v>30</v>
      </c>
      <c r="O23" s="5"/>
      <c r="P23" s="5"/>
      <c r="Q23" s="5"/>
      <c r="R23" s="5"/>
    </row>
    <row r="24" spans="1:18" x14ac:dyDescent="0.2">
      <c r="A24" s="4"/>
      <c r="B24" s="8">
        <v>2013</v>
      </c>
      <c r="C24" s="6"/>
      <c r="D24" s="6"/>
      <c r="E24" s="6">
        <v>3.1</v>
      </c>
      <c r="F24" s="6"/>
      <c r="G24" s="6"/>
      <c r="H24" s="21">
        <v>27</v>
      </c>
      <c r="I24" s="21">
        <v>20</v>
      </c>
      <c r="J24" s="21">
        <v>35</v>
      </c>
      <c r="K24" s="28">
        <v>55</v>
      </c>
      <c r="L24" s="21">
        <v>40</v>
      </c>
      <c r="M24" s="21">
        <v>140</v>
      </c>
      <c r="N24" s="28">
        <v>30</v>
      </c>
      <c r="O24" s="5"/>
      <c r="P24" s="5"/>
      <c r="Q24" s="5"/>
      <c r="R24" s="5"/>
    </row>
    <row r="25" spans="1:18" x14ac:dyDescent="0.2">
      <c r="A25" s="4"/>
      <c r="B25" s="8">
        <v>2014</v>
      </c>
      <c r="C25" s="6"/>
      <c r="D25" s="6"/>
      <c r="E25" s="6">
        <v>3</v>
      </c>
      <c r="F25" s="6"/>
      <c r="G25" s="6"/>
      <c r="H25" s="21">
        <v>31</v>
      </c>
      <c r="I25" s="21">
        <v>48</v>
      </c>
      <c r="J25" s="21">
        <v>35</v>
      </c>
      <c r="K25" s="28">
        <v>52</v>
      </c>
      <c r="L25" s="21">
        <v>40</v>
      </c>
      <c r="M25" s="21">
        <v>130</v>
      </c>
      <c r="N25" s="28">
        <v>30</v>
      </c>
      <c r="O25" s="5"/>
      <c r="P25" s="5"/>
      <c r="Q25" s="5"/>
      <c r="R25" s="5"/>
    </row>
    <row r="26" spans="1:18" x14ac:dyDescent="0.2">
      <c r="A26" s="4"/>
      <c r="B26" s="8">
        <v>2015</v>
      </c>
      <c r="C26" s="6"/>
      <c r="D26" s="6"/>
      <c r="E26" s="6">
        <v>2.5</v>
      </c>
      <c r="F26" s="6"/>
      <c r="G26" s="6"/>
      <c r="H26" s="21">
        <v>26</v>
      </c>
      <c r="I26" s="21">
        <v>26</v>
      </c>
      <c r="J26" s="21">
        <v>35</v>
      </c>
      <c r="K26" s="28">
        <v>52</v>
      </c>
      <c r="L26" s="21">
        <v>40</v>
      </c>
      <c r="M26" s="21">
        <v>127</v>
      </c>
      <c r="N26" s="28">
        <v>30</v>
      </c>
      <c r="O26" s="5"/>
      <c r="P26" s="5"/>
      <c r="Q26" s="5"/>
      <c r="R26" s="5"/>
    </row>
    <row r="27" spans="1:18" x14ac:dyDescent="0.2">
      <c r="A27" s="4"/>
      <c r="B27" s="8">
        <v>2016</v>
      </c>
      <c r="C27" s="6"/>
      <c r="D27" s="6"/>
      <c r="E27" s="6">
        <v>2.5</v>
      </c>
      <c r="F27" s="6"/>
      <c r="G27" s="6"/>
      <c r="H27" s="21">
        <v>29</v>
      </c>
      <c r="I27" s="21">
        <v>18</v>
      </c>
      <c r="J27" s="21">
        <v>35</v>
      </c>
      <c r="K27" s="28">
        <v>51</v>
      </c>
      <c r="L27" s="21">
        <v>40</v>
      </c>
      <c r="M27" s="21">
        <v>126</v>
      </c>
      <c r="N27" s="28">
        <v>30</v>
      </c>
      <c r="O27" s="5"/>
      <c r="P27" s="21">
        <v>49</v>
      </c>
      <c r="Q27" s="5"/>
      <c r="R27" s="5"/>
    </row>
    <row r="28" spans="1:18" x14ac:dyDescent="0.2">
      <c r="A28" s="4"/>
      <c r="B28" s="8">
        <v>2017</v>
      </c>
      <c r="C28" s="6"/>
      <c r="D28" s="6"/>
      <c r="E28" s="6">
        <v>2.5</v>
      </c>
      <c r="F28" s="6"/>
      <c r="G28" s="6"/>
      <c r="H28" s="21">
        <v>28</v>
      </c>
      <c r="I28" s="21">
        <v>22</v>
      </c>
      <c r="J28" s="21">
        <v>35</v>
      </c>
      <c r="K28" s="28">
        <v>49</v>
      </c>
      <c r="L28" s="21">
        <v>40</v>
      </c>
      <c r="M28" s="21">
        <v>121</v>
      </c>
      <c r="N28" s="28">
        <v>30</v>
      </c>
      <c r="O28" s="5"/>
      <c r="P28" s="21">
        <v>47</v>
      </c>
      <c r="Q28" s="28">
        <v>19</v>
      </c>
      <c r="R28" s="21">
        <v>25</v>
      </c>
    </row>
    <row r="29" spans="1:18" x14ac:dyDescent="0.2">
      <c r="A29" s="4"/>
      <c r="B29" s="8">
        <v>2018</v>
      </c>
      <c r="C29" s="6"/>
      <c r="D29" s="6"/>
      <c r="E29" s="6">
        <v>1.9</v>
      </c>
      <c r="F29" s="6"/>
      <c r="G29" s="6"/>
      <c r="H29" s="21">
        <v>29</v>
      </c>
      <c r="I29" s="21">
        <v>23</v>
      </c>
      <c r="J29" s="21">
        <v>35</v>
      </c>
      <c r="K29" s="28">
        <v>45</v>
      </c>
      <c r="L29" s="21">
        <v>40</v>
      </c>
      <c r="M29" s="21">
        <v>100</v>
      </c>
      <c r="N29" s="28">
        <v>30</v>
      </c>
      <c r="O29" s="5"/>
      <c r="P29" s="21">
        <v>36</v>
      </c>
      <c r="Q29" s="28">
        <v>18</v>
      </c>
      <c r="R29" s="21">
        <v>25</v>
      </c>
    </row>
    <row r="30" spans="1:18" x14ac:dyDescent="0.2">
      <c r="A30" s="4"/>
      <c r="B30" s="8">
        <v>2019</v>
      </c>
      <c r="C30" s="6"/>
      <c r="D30" s="6"/>
      <c r="E30" s="6">
        <v>1.4</v>
      </c>
      <c r="F30" s="6"/>
      <c r="G30" s="6"/>
      <c r="H30" s="21">
        <v>22</v>
      </c>
      <c r="I30" s="21">
        <v>7</v>
      </c>
      <c r="J30" s="21">
        <v>35</v>
      </c>
      <c r="K30" s="28">
        <v>43</v>
      </c>
      <c r="L30" s="21">
        <v>40</v>
      </c>
      <c r="M30" s="21">
        <v>97</v>
      </c>
      <c r="N30" s="28">
        <v>30</v>
      </c>
      <c r="O30" s="5"/>
      <c r="P30" s="21">
        <v>35</v>
      </c>
      <c r="Q30" s="28">
        <v>15</v>
      </c>
      <c r="R30" s="21">
        <v>25</v>
      </c>
    </row>
    <row r="31" spans="1:18" x14ac:dyDescent="0.2">
      <c r="A31" s="4"/>
      <c r="B31" s="8">
        <v>2020</v>
      </c>
      <c r="C31" s="6"/>
      <c r="D31" s="6"/>
      <c r="E31" s="6">
        <v>1.2</v>
      </c>
      <c r="F31" s="6"/>
      <c r="G31" s="6"/>
      <c r="H31" s="21">
        <v>20</v>
      </c>
      <c r="I31" s="21">
        <v>3</v>
      </c>
      <c r="J31" s="21">
        <v>35</v>
      </c>
      <c r="K31" s="28">
        <v>36</v>
      </c>
      <c r="L31" s="21">
        <v>40</v>
      </c>
      <c r="M31" s="21">
        <v>80</v>
      </c>
      <c r="N31" s="28">
        <v>30</v>
      </c>
      <c r="O31" s="5"/>
      <c r="P31" s="21">
        <v>29</v>
      </c>
      <c r="Q31" s="21">
        <v>13</v>
      </c>
      <c r="R31" s="21">
        <v>25</v>
      </c>
    </row>
    <row r="32" spans="1:18" x14ac:dyDescent="0.2">
      <c r="A32" s="4"/>
      <c r="B32" s="8">
        <v>2021</v>
      </c>
      <c r="C32" s="6"/>
      <c r="D32" s="6"/>
      <c r="E32" s="6"/>
      <c r="F32" s="6"/>
      <c r="G32" s="6"/>
      <c r="H32" s="21"/>
      <c r="I32" s="21"/>
      <c r="J32" s="21"/>
      <c r="K32" s="28"/>
      <c r="L32" s="21"/>
      <c r="M32" s="21"/>
      <c r="N32" s="28"/>
      <c r="O32" s="5"/>
      <c r="P32" s="21"/>
      <c r="Q32" s="21"/>
      <c r="R32" s="21"/>
    </row>
    <row r="33" spans="1:18" x14ac:dyDescent="0.2">
      <c r="A33" s="4"/>
      <c r="B33" s="23"/>
      <c r="C33" s="24"/>
      <c r="D33" s="24"/>
      <c r="E33" s="24"/>
      <c r="F33" s="24"/>
      <c r="G33" s="24"/>
      <c r="H33" s="24"/>
      <c r="I33" s="25"/>
      <c r="J33" s="25"/>
      <c r="K33" s="26"/>
      <c r="L33" s="26"/>
      <c r="M33" s="24"/>
      <c r="N33" s="26"/>
      <c r="O33" s="26"/>
      <c r="P33" s="26"/>
      <c r="Q33" s="26"/>
      <c r="R33" s="26"/>
    </row>
    <row r="34" spans="1:18" s="7" customFormat="1" x14ac:dyDescent="0.2">
      <c r="B34" s="8">
        <v>1994</v>
      </c>
      <c r="C34" s="9">
        <f>C5/F5</f>
        <v>1.6125</v>
      </c>
      <c r="D34" s="9"/>
      <c r="E34" s="9"/>
      <c r="F34" s="9"/>
      <c r="G34" s="9"/>
      <c r="H34" s="9"/>
      <c r="I34" s="9"/>
      <c r="J34" s="9"/>
      <c r="K34" s="10">
        <f t="shared" ref="K34:K47" si="0">K5/L5</f>
        <v>1.45</v>
      </c>
      <c r="L34" s="9">
        <f t="shared" ref="L34:L52" si="1">L5/L5</f>
        <v>1</v>
      </c>
      <c r="M34" s="10">
        <f t="shared" ref="M34:M47" si="2">M5/N5</f>
        <v>7.2</v>
      </c>
      <c r="N34" s="10"/>
      <c r="O34" s="10"/>
      <c r="P34" s="10"/>
      <c r="Q34" s="10"/>
      <c r="R34" s="10"/>
    </row>
    <row r="35" spans="1:18" s="7" customFormat="1" x14ac:dyDescent="0.2">
      <c r="B35" s="8">
        <v>1995</v>
      </c>
      <c r="C35" s="9">
        <f t="shared" ref="C35:C43" si="3">C6/F6</f>
        <v>1.5487500000000001</v>
      </c>
      <c r="D35" s="9"/>
      <c r="E35" s="9"/>
      <c r="F35" s="9"/>
      <c r="G35" s="9"/>
      <c r="H35" s="9"/>
      <c r="I35" s="9"/>
      <c r="J35" s="9"/>
      <c r="K35" s="10">
        <f t="shared" si="0"/>
        <v>1.4</v>
      </c>
      <c r="L35" s="9">
        <f t="shared" si="1"/>
        <v>1</v>
      </c>
      <c r="M35" s="10">
        <f t="shared" si="2"/>
        <v>7.0666666666666664</v>
      </c>
      <c r="N35" s="10"/>
      <c r="O35" s="10"/>
      <c r="P35" s="10"/>
      <c r="Q35" s="10"/>
      <c r="R35" s="10"/>
    </row>
    <row r="36" spans="1:18" x14ac:dyDescent="0.2">
      <c r="B36" s="8">
        <v>1996</v>
      </c>
      <c r="C36" s="9">
        <f t="shared" si="3"/>
        <v>1.4</v>
      </c>
      <c r="D36" s="9"/>
      <c r="E36" s="9"/>
      <c r="F36" s="9"/>
      <c r="G36" s="9"/>
      <c r="H36" s="9"/>
      <c r="I36" s="9"/>
      <c r="J36" s="9"/>
      <c r="K36" s="10">
        <f t="shared" si="0"/>
        <v>1.425</v>
      </c>
      <c r="L36" s="9">
        <f t="shared" si="1"/>
        <v>1</v>
      </c>
      <c r="M36" s="10">
        <f t="shared" si="2"/>
        <v>6.0666666666666664</v>
      </c>
      <c r="N36" s="10"/>
      <c r="O36" s="10"/>
      <c r="P36" s="10"/>
      <c r="Q36" s="10"/>
      <c r="R36" s="10"/>
    </row>
    <row r="37" spans="1:18" x14ac:dyDescent="0.2">
      <c r="B37" s="8">
        <v>1997</v>
      </c>
      <c r="C37" s="9">
        <f t="shared" si="3"/>
        <v>1.125</v>
      </c>
      <c r="D37" s="9">
        <f>D8/F8</f>
        <v>1.4750000000000001</v>
      </c>
      <c r="E37" s="9"/>
      <c r="F37" s="9"/>
      <c r="G37" s="9"/>
      <c r="H37" s="9"/>
      <c r="I37" s="9"/>
      <c r="J37" s="9"/>
      <c r="K37" s="10">
        <f t="shared" si="0"/>
        <v>1.325</v>
      </c>
      <c r="L37" s="9">
        <f t="shared" si="1"/>
        <v>1</v>
      </c>
      <c r="M37" s="10">
        <f t="shared" si="2"/>
        <v>5.7333333333333334</v>
      </c>
      <c r="N37" s="10"/>
      <c r="O37" s="10"/>
      <c r="P37" s="10"/>
      <c r="Q37" s="10"/>
      <c r="R37" s="10"/>
    </row>
    <row r="38" spans="1:18" x14ac:dyDescent="0.2">
      <c r="B38" s="8">
        <v>1998</v>
      </c>
      <c r="C38" s="9">
        <f t="shared" si="3"/>
        <v>1.1375</v>
      </c>
      <c r="D38" s="9">
        <f t="shared" ref="D38:D44" si="4">D9/F9</f>
        <v>1.0125</v>
      </c>
      <c r="E38" s="9"/>
      <c r="F38" s="9"/>
      <c r="G38" s="9"/>
      <c r="H38" s="9"/>
      <c r="I38" s="9"/>
      <c r="J38" s="9"/>
      <c r="K38" s="10">
        <f t="shared" si="0"/>
        <v>1.3</v>
      </c>
      <c r="L38" s="9">
        <f t="shared" si="1"/>
        <v>1</v>
      </c>
      <c r="M38" s="10">
        <f t="shared" si="2"/>
        <v>5.5666666666666664</v>
      </c>
      <c r="N38" s="10"/>
      <c r="O38" s="10"/>
      <c r="P38" s="10"/>
      <c r="Q38" s="10"/>
      <c r="R38" s="10"/>
    </row>
    <row r="39" spans="1:18" x14ac:dyDescent="0.2">
      <c r="B39" s="8">
        <v>1999</v>
      </c>
      <c r="C39" s="9">
        <f t="shared" si="3"/>
        <v>0.97499999999999998</v>
      </c>
      <c r="D39" s="9">
        <f t="shared" si="4"/>
        <v>0.76249999999999996</v>
      </c>
      <c r="E39" s="9"/>
      <c r="F39" s="9"/>
      <c r="G39" s="9"/>
      <c r="H39" s="9"/>
      <c r="I39" s="9"/>
      <c r="J39" s="9"/>
      <c r="K39" s="10">
        <f t="shared" si="0"/>
        <v>1.3</v>
      </c>
      <c r="L39" s="9">
        <f t="shared" si="1"/>
        <v>1</v>
      </c>
      <c r="M39" s="10">
        <f t="shared" si="2"/>
        <v>5.4</v>
      </c>
      <c r="N39" s="10"/>
      <c r="O39" s="10"/>
      <c r="P39" s="10"/>
      <c r="Q39" s="10"/>
      <c r="R39" s="10"/>
    </row>
    <row r="40" spans="1:18" x14ac:dyDescent="0.2">
      <c r="B40" s="8">
        <v>2000</v>
      </c>
      <c r="C40" s="9">
        <f t="shared" si="3"/>
        <v>0.875</v>
      </c>
      <c r="D40" s="9">
        <f t="shared" si="4"/>
        <v>0.83750000000000002</v>
      </c>
      <c r="E40" s="9"/>
      <c r="F40" s="9"/>
      <c r="G40" s="9"/>
      <c r="H40" s="9"/>
      <c r="I40" s="9"/>
      <c r="J40" s="9"/>
      <c r="K40" s="10">
        <f t="shared" si="0"/>
        <v>1.175</v>
      </c>
      <c r="L40" s="9">
        <f t="shared" si="1"/>
        <v>1</v>
      </c>
      <c r="M40" s="10">
        <f t="shared" si="2"/>
        <v>5.1333333333333337</v>
      </c>
      <c r="N40" s="10"/>
      <c r="O40" s="10"/>
      <c r="P40" s="10"/>
      <c r="Q40" s="10"/>
      <c r="R40" s="10"/>
    </row>
    <row r="41" spans="1:18" x14ac:dyDescent="0.2">
      <c r="B41" s="8">
        <v>2001</v>
      </c>
      <c r="C41" s="9">
        <f t="shared" si="3"/>
        <v>1.05</v>
      </c>
      <c r="D41" s="9"/>
      <c r="E41" s="9"/>
      <c r="F41" s="9"/>
      <c r="G41" s="9"/>
      <c r="H41" s="9"/>
      <c r="I41" s="9"/>
      <c r="J41" s="9"/>
      <c r="K41" s="10">
        <f t="shared" si="0"/>
        <v>1.0249999999999999</v>
      </c>
      <c r="L41" s="9">
        <f t="shared" si="1"/>
        <v>1</v>
      </c>
      <c r="M41" s="10">
        <f t="shared" si="2"/>
        <v>4.5333333333333332</v>
      </c>
      <c r="N41" s="10"/>
      <c r="O41" s="10"/>
      <c r="P41" s="10"/>
      <c r="Q41" s="10"/>
      <c r="R41" s="10"/>
    </row>
    <row r="42" spans="1:18" x14ac:dyDescent="0.2">
      <c r="B42" s="8">
        <v>2002</v>
      </c>
      <c r="C42" s="9">
        <f t="shared" si="3"/>
        <v>0.9375</v>
      </c>
      <c r="D42" s="9">
        <f t="shared" si="4"/>
        <v>0.77500000000000002</v>
      </c>
      <c r="E42" s="9"/>
      <c r="F42" s="9"/>
      <c r="G42" s="9"/>
      <c r="H42" s="9"/>
      <c r="I42" s="9"/>
      <c r="J42" s="9"/>
      <c r="K42" s="10">
        <f t="shared" si="0"/>
        <v>1.2250000000000001</v>
      </c>
      <c r="L42" s="9">
        <f t="shared" si="1"/>
        <v>1</v>
      </c>
      <c r="M42" s="10">
        <f t="shared" si="2"/>
        <v>4.4333333333333336</v>
      </c>
      <c r="N42" s="10"/>
      <c r="O42" s="10"/>
      <c r="P42" s="10"/>
      <c r="Q42" s="10"/>
      <c r="R42" s="10"/>
    </row>
    <row r="43" spans="1:18" x14ac:dyDescent="0.2">
      <c r="B43" s="8">
        <v>2003</v>
      </c>
      <c r="C43" s="9">
        <f t="shared" si="3"/>
        <v>0.86250000000000004</v>
      </c>
      <c r="D43" s="9">
        <f t="shared" si="4"/>
        <v>0.76249999999999996</v>
      </c>
      <c r="E43" s="9"/>
      <c r="F43" s="9"/>
      <c r="G43" s="9"/>
      <c r="H43" s="9"/>
      <c r="I43" s="9"/>
      <c r="J43" s="9"/>
      <c r="K43" s="10">
        <f t="shared" si="0"/>
        <v>1.2749999999999999</v>
      </c>
      <c r="L43" s="9">
        <f t="shared" si="1"/>
        <v>1</v>
      </c>
      <c r="M43" s="10">
        <f t="shared" si="2"/>
        <v>4.3666666666666663</v>
      </c>
      <c r="N43" s="10"/>
      <c r="O43" s="10"/>
      <c r="P43" s="10"/>
      <c r="Q43" s="10"/>
      <c r="R43" s="10"/>
    </row>
    <row r="44" spans="1:18" x14ac:dyDescent="0.2">
      <c r="B44" s="8">
        <v>2004</v>
      </c>
      <c r="C44" s="9"/>
      <c r="D44" s="9">
        <f t="shared" si="4"/>
        <v>0.74296163588954478</v>
      </c>
      <c r="E44" s="9"/>
      <c r="F44" s="9"/>
      <c r="G44" s="9"/>
      <c r="H44" s="9"/>
      <c r="I44" s="9"/>
      <c r="J44" s="9"/>
      <c r="K44" s="10">
        <f t="shared" si="0"/>
        <v>1.075</v>
      </c>
      <c r="L44" s="9">
        <f t="shared" si="1"/>
        <v>1</v>
      </c>
      <c r="M44" s="10">
        <f t="shared" si="2"/>
        <v>4.6333333333333337</v>
      </c>
      <c r="N44" s="10"/>
      <c r="O44" s="10"/>
      <c r="P44" s="10"/>
      <c r="Q44" s="10"/>
      <c r="R44" s="10"/>
    </row>
    <row r="45" spans="1:18" x14ac:dyDescent="0.2">
      <c r="B45" s="8">
        <v>2005</v>
      </c>
      <c r="C45" s="9"/>
      <c r="D45" s="9"/>
      <c r="E45" s="9"/>
      <c r="F45" s="9"/>
      <c r="G45" s="9"/>
      <c r="H45" s="9">
        <f t="shared" ref="H45:H60" si="5">H16/L16</f>
        <v>0.92500000000000004</v>
      </c>
      <c r="I45" s="9"/>
      <c r="J45" s="9"/>
      <c r="K45" s="10">
        <f t="shared" si="0"/>
        <v>1.175</v>
      </c>
      <c r="L45" s="9">
        <f t="shared" si="1"/>
        <v>1</v>
      </c>
      <c r="M45" s="10">
        <f t="shared" si="2"/>
        <v>4.333333333333333</v>
      </c>
      <c r="N45" s="10"/>
      <c r="O45" s="10"/>
      <c r="P45" s="10"/>
      <c r="Q45" s="10"/>
      <c r="R45" s="10"/>
    </row>
    <row r="46" spans="1:18" x14ac:dyDescent="0.2">
      <c r="B46" s="8">
        <v>2006</v>
      </c>
      <c r="C46" s="9"/>
      <c r="D46" s="9"/>
      <c r="E46" s="9"/>
      <c r="F46" s="9"/>
      <c r="G46" s="9"/>
      <c r="H46" s="9">
        <f t="shared" si="5"/>
        <v>0.92500000000000004</v>
      </c>
      <c r="I46" s="9"/>
      <c r="J46" s="9"/>
      <c r="K46" s="10">
        <f t="shared" si="0"/>
        <v>1.4750000000000001</v>
      </c>
      <c r="L46" s="9">
        <f t="shared" si="1"/>
        <v>1</v>
      </c>
      <c r="M46" s="10">
        <f t="shared" si="2"/>
        <v>4.7333333333333334</v>
      </c>
      <c r="N46" s="10"/>
      <c r="O46" s="10"/>
      <c r="P46" s="10"/>
      <c r="Q46" s="10"/>
      <c r="R46" s="10"/>
    </row>
    <row r="47" spans="1:18" x14ac:dyDescent="0.2">
      <c r="B47" s="8">
        <v>2007</v>
      </c>
      <c r="C47" s="9"/>
      <c r="D47" s="9"/>
      <c r="E47" s="9"/>
      <c r="F47" s="9"/>
      <c r="G47" s="9"/>
      <c r="H47" s="9">
        <f t="shared" si="5"/>
        <v>0.75</v>
      </c>
      <c r="I47" s="9"/>
      <c r="J47" s="9"/>
      <c r="K47" s="10">
        <f t="shared" si="0"/>
        <v>1.45</v>
      </c>
      <c r="L47" s="9">
        <f t="shared" si="1"/>
        <v>1</v>
      </c>
      <c r="M47" s="10">
        <f t="shared" si="2"/>
        <v>4.4333333333333336</v>
      </c>
      <c r="N47" s="10"/>
      <c r="O47" s="10"/>
      <c r="P47" s="10"/>
      <c r="Q47" s="10"/>
      <c r="R47" s="10"/>
    </row>
    <row r="48" spans="1:18" x14ac:dyDescent="0.2">
      <c r="B48" s="8">
        <v>2008</v>
      </c>
      <c r="C48" s="9"/>
      <c r="D48" s="9"/>
      <c r="E48" s="9"/>
      <c r="F48" s="9"/>
      <c r="G48" s="9"/>
      <c r="H48" s="9">
        <f t="shared" si="5"/>
        <v>0.7</v>
      </c>
      <c r="I48" s="9"/>
      <c r="J48" s="9"/>
      <c r="K48" s="10">
        <f t="shared" ref="K48:K59" si="6">K19/L19</f>
        <v>1.375</v>
      </c>
      <c r="L48" s="9">
        <f t="shared" si="1"/>
        <v>1</v>
      </c>
      <c r="M48" s="10">
        <f t="shared" ref="M48:M59" si="7">M19/N19</f>
        <v>4.3</v>
      </c>
      <c r="N48" s="10"/>
      <c r="O48" s="10"/>
      <c r="P48" s="10"/>
      <c r="Q48" s="10"/>
      <c r="R48" s="10"/>
    </row>
    <row r="49" spans="2:18" x14ac:dyDescent="0.2">
      <c r="B49" s="8">
        <v>2009</v>
      </c>
      <c r="C49" s="9"/>
      <c r="D49" s="9"/>
      <c r="E49" s="9"/>
      <c r="F49" s="9"/>
      <c r="G49" s="9"/>
      <c r="H49" s="9">
        <f t="shared" si="5"/>
        <v>0.75</v>
      </c>
      <c r="I49" s="9"/>
      <c r="J49" s="9"/>
      <c r="K49" s="10">
        <f t="shared" si="6"/>
        <v>1.375</v>
      </c>
      <c r="L49" s="9">
        <f t="shared" si="1"/>
        <v>1</v>
      </c>
      <c r="M49" s="10">
        <f t="shared" si="7"/>
        <v>4.4666666666666668</v>
      </c>
      <c r="N49" s="10"/>
      <c r="O49" s="10"/>
      <c r="P49" s="10"/>
      <c r="Q49" s="10"/>
      <c r="R49" s="10"/>
    </row>
    <row r="50" spans="2:18" x14ac:dyDescent="0.2">
      <c r="B50" s="8">
        <v>2010</v>
      </c>
      <c r="C50" s="9"/>
      <c r="D50" s="9"/>
      <c r="E50" s="9"/>
      <c r="F50" s="9"/>
      <c r="G50" s="9"/>
      <c r="H50" s="9">
        <f t="shared" si="5"/>
        <v>0.77500000000000002</v>
      </c>
      <c r="I50" s="9"/>
      <c r="J50" s="9"/>
      <c r="K50" s="10">
        <f t="shared" si="6"/>
        <v>1.325</v>
      </c>
      <c r="L50" s="9">
        <f t="shared" si="1"/>
        <v>1</v>
      </c>
      <c r="M50" s="10">
        <f t="shared" si="7"/>
        <v>4.0666666666666664</v>
      </c>
      <c r="N50" s="10"/>
      <c r="O50" s="10"/>
      <c r="P50" s="10"/>
      <c r="Q50" s="10"/>
      <c r="R50" s="10"/>
    </row>
    <row r="51" spans="2:18" x14ac:dyDescent="0.2">
      <c r="B51" s="8">
        <v>2011</v>
      </c>
      <c r="C51" s="9"/>
      <c r="D51" s="9"/>
      <c r="E51" s="9"/>
      <c r="F51" s="9"/>
      <c r="G51" s="9"/>
      <c r="H51" s="9">
        <f t="shared" si="5"/>
        <v>0.75</v>
      </c>
      <c r="I51" s="9"/>
      <c r="J51" s="9"/>
      <c r="K51" s="10">
        <f t="shared" si="6"/>
        <v>1.3</v>
      </c>
      <c r="L51" s="9">
        <f t="shared" si="1"/>
        <v>1</v>
      </c>
      <c r="M51" s="10">
        <f t="shared" si="7"/>
        <v>4.3666666666666663</v>
      </c>
      <c r="N51" s="10"/>
      <c r="O51" s="10"/>
      <c r="P51" s="10"/>
      <c r="Q51" s="10"/>
      <c r="R51" s="10"/>
    </row>
    <row r="52" spans="2:18" x14ac:dyDescent="0.2">
      <c r="B52" s="18">
        <v>2012</v>
      </c>
      <c r="C52" s="29"/>
      <c r="D52" s="29"/>
      <c r="E52" s="29"/>
      <c r="F52" s="9"/>
      <c r="G52" s="29"/>
      <c r="H52" s="9">
        <f t="shared" si="5"/>
        <v>0.7</v>
      </c>
      <c r="I52" s="29"/>
      <c r="J52" s="29"/>
      <c r="K52" s="10">
        <f t="shared" si="6"/>
        <v>1.4</v>
      </c>
      <c r="L52" s="9">
        <f t="shared" si="1"/>
        <v>1</v>
      </c>
      <c r="M52" s="10">
        <f t="shared" si="7"/>
        <v>4.7</v>
      </c>
      <c r="N52" s="10"/>
      <c r="O52" s="30"/>
      <c r="P52" s="30"/>
      <c r="Q52" s="30"/>
      <c r="R52" s="30"/>
    </row>
    <row r="53" spans="2:18" x14ac:dyDescent="0.2">
      <c r="B53" s="18">
        <v>2013</v>
      </c>
      <c r="C53" s="29"/>
      <c r="D53" s="29"/>
      <c r="E53" s="29"/>
      <c r="F53" s="29"/>
      <c r="G53" s="29"/>
      <c r="H53" s="9">
        <f t="shared" si="5"/>
        <v>0.67500000000000004</v>
      </c>
      <c r="I53" s="29"/>
      <c r="J53" s="29"/>
      <c r="K53" s="10">
        <f t="shared" si="6"/>
        <v>1.375</v>
      </c>
      <c r="L53" s="9">
        <f t="shared" ref="L53:L61" si="8">1/1</f>
        <v>1</v>
      </c>
      <c r="M53" s="10">
        <f t="shared" si="7"/>
        <v>4.666666666666667</v>
      </c>
      <c r="N53" s="10"/>
      <c r="O53" s="30"/>
      <c r="P53" s="30"/>
      <c r="Q53" s="30"/>
      <c r="R53" s="30"/>
    </row>
    <row r="54" spans="2:18" x14ac:dyDescent="0.2">
      <c r="B54" s="18">
        <v>2014</v>
      </c>
      <c r="C54" s="29"/>
      <c r="D54" s="29"/>
      <c r="E54" s="29"/>
      <c r="F54" s="29"/>
      <c r="G54" s="29"/>
      <c r="H54" s="9">
        <f t="shared" si="5"/>
        <v>0.77500000000000002</v>
      </c>
      <c r="I54" s="29"/>
      <c r="J54" s="29"/>
      <c r="K54" s="10">
        <f t="shared" si="6"/>
        <v>1.3</v>
      </c>
      <c r="L54" s="9">
        <f t="shared" si="8"/>
        <v>1</v>
      </c>
      <c r="M54" s="10">
        <f t="shared" si="7"/>
        <v>4.333333333333333</v>
      </c>
      <c r="N54" s="30"/>
      <c r="O54" s="30"/>
      <c r="P54" s="30"/>
      <c r="Q54" s="30"/>
      <c r="R54" s="30"/>
    </row>
    <row r="55" spans="2:18" x14ac:dyDescent="0.2">
      <c r="B55" s="18">
        <v>2015</v>
      </c>
      <c r="C55" s="29"/>
      <c r="D55" s="29"/>
      <c r="E55" s="29"/>
      <c r="F55" s="29"/>
      <c r="G55" s="29"/>
      <c r="H55" s="9">
        <f t="shared" si="5"/>
        <v>0.65</v>
      </c>
      <c r="I55" s="29"/>
      <c r="J55" s="29"/>
      <c r="K55" s="10">
        <f t="shared" si="6"/>
        <v>1.3</v>
      </c>
      <c r="L55" s="9">
        <f t="shared" si="8"/>
        <v>1</v>
      </c>
      <c r="M55" s="10">
        <f t="shared" si="7"/>
        <v>4.2333333333333334</v>
      </c>
      <c r="N55" s="30"/>
      <c r="O55" s="30"/>
      <c r="P55" s="30"/>
      <c r="Q55" s="30"/>
      <c r="R55" s="30"/>
    </row>
    <row r="56" spans="2:18" x14ac:dyDescent="0.2">
      <c r="B56" s="18">
        <v>2016</v>
      </c>
      <c r="C56" s="29"/>
      <c r="D56" s="29"/>
      <c r="E56" s="29"/>
      <c r="F56" s="29"/>
      <c r="G56" s="29"/>
      <c r="H56" s="9">
        <f t="shared" si="5"/>
        <v>0.72499999999999998</v>
      </c>
      <c r="I56" s="29"/>
      <c r="J56" s="29"/>
      <c r="K56" s="10">
        <f t="shared" si="6"/>
        <v>1.2749999999999999</v>
      </c>
      <c r="L56" s="9">
        <f t="shared" si="8"/>
        <v>1</v>
      </c>
      <c r="M56" s="10">
        <f t="shared" si="7"/>
        <v>4.2</v>
      </c>
      <c r="N56" s="30"/>
      <c r="O56" s="30"/>
      <c r="P56" s="30"/>
      <c r="Q56" s="30"/>
      <c r="R56" s="30"/>
    </row>
    <row r="57" spans="2:18" x14ac:dyDescent="0.2">
      <c r="B57" s="18">
        <v>2017</v>
      </c>
      <c r="C57" s="29"/>
      <c r="D57" s="29"/>
      <c r="E57" s="29"/>
      <c r="F57" s="29"/>
      <c r="G57" s="29"/>
      <c r="H57" s="9">
        <f t="shared" si="5"/>
        <v>0.7</v>
      </c>
      <c r="I57" s="29"/>
      <c r="J57" s="29"/>
      <c r="K57" s="10">
        <f t="shared" si="6"/>
        <v>1.2250000000000001</v>
      </c>
      <c r="L57" s="9">
        <f t="shared" si="8"/>
        <v>1</v>
      </c>
      <c r="M57" s="10">
        <f t="shared" si="7"/>
        <v>4.0333333333333332</v>
      </c>
      <c r="N57" s="30"/>
      <c r="O57" s="30"/>
      <c r="P57" s="30"/>
      <c r="Q57" s="10">
        <f t="shared" ref="Q57:Q59" si="9">Q28/R28</f>
        <v>0.76</v>
      </c>
      <c r="R57" s="30"/>
    </row>
    <row r="58" spans="2:18" x14ac:dyDescent="0.2">
      <c r="B58" s="18">
        <v>2018</v>
      </c>
      <c r="C58" s="29"/>
      <c r="D58" s="29"/>
      <c r="E58" s="29"/>
      <c r="F58" s="29"/>
      <c r="G58" s="29"/>
      <c r="H58" s="9">
        <f t="shared" si="5"/>
        <v>0.72499999999999998</v>
      </c>
      <c r="I58" s="29"/>
      <c r="J58" s="29"/>
      <c r="K58" s="10">
        <f t="shared" si="6"/>
        <v>1.125</v>
      </c>
      <c r="L58" s="9">
        <f t="shared" si="8"/>
        <v>1</v>
      </c>
      <c r="M58" s="10">
        <f t="shared" si="7"/>
        <v>3.3333333333333335</v>
      </c>
      <c r="N58" s="30"/>
      <c r="O58" s="30"/>
      <c r="P58" s="30"/>
      <c r="Q58" s="10">
        <f t="shared" si="9"/>
        <v>0.72</v>
      </c>
      <c r="R58" s="30"/>
    </row>
    <row r="59" spans="2:18" x14ac:dyDescent="0.2">
      <c r="B59" s="18">
        <v>2019</v>
      </c>
      <c r="C59" s="29"/>
      <c r="D59" s="29"/>
      <c r="E59" s="29"/>
      <c r="F59" s="29"/>
      <c r="G59" s="29"/>
      <c r="H59" s="9">
        <f t="shared" si="5"/>
        <v>0.55000000000000004</v>
      </c>
      <c r="I59" s="29"/>
      <c r="J59" s="29"/>
      <c r="K59" s="10">
        <f t="shared" si="6"/>
        <v>1.075</v>
      </c>
      <c r="L59" s="9">
        <f t="shared" si="8"/>
        <v>1</v>
      </c>
      <c r="M59" s="10">
        <f t="shared" si="7"/>
        <v>3.2333333333333334</v>
      </c>
      <c r="N59" s="30"/>
      <c r="O59" s="30"/>
      <c r="P59" s="30"/>
      <c r="Q59" s="10">
        <f t="shared" si="9"/>
        <v>0.6</v>
      </c>
      <c r="R59" s="30"/>
    </row>
    <row r="60" spans="2:18" x14ac:dyDescent="0.2">
      <c r="B60" s="18">
        <v>2020</v>
      </c>
      <c r="C60" s="29"/>
      <c r="D60" s="29"/>
      <c r="E60" s="29"/>
      <c r="F60" s="29"/>
      <c r="G60" s="29"/>
      <c r="H60" s="29">
        <f t="shared" si="5"/>
        <v>0.5</v>
      </c>
      <c r="I60" s="29"/>
      <c r="J60" s="29"/>
      <c r="K60" s="30">
        <f t="shared" ref="K60" si="10">K31/L31</f>
        <v>0.9</v>
      </c>
      <c r="L60" s="29">
        <f t="shared" si="8"/>
        <v>1</v>
      </c>
      <c r="M60" s="30">
        <f t="shared" ref="M60" si="11">M31/N31</f>
        <v>2.6666666666666665</v>
      </c>
      <c r="N60" s="30"/>
      <c r="O60" s="30"/>
      <c r="P60" s="30"/>
      <c r="Q60" s="30">
        <f>Q31/R31</f>
        <v>0.52</v>
      </c>
      <c r="R60" s="30"/>
    </row>
    <row r="61" spans="2:18" x14ac:dyDescent="0.2">
      <c r="B61" s="32">
        <v>2021</v>
      </c>
      <c r="C61" s="33"/>
      <c r="D61" s="33"/>
      <c r="E61" s="33"/>
      <c r="F61" s="33"/>
      <c r="G61" s="33"/>
      <c r="H61" s="33"/>
      <c r="I61" s="33"/>
      <c r="J61" s="33"/>
      <c r="K61" s="34"/>
      <c r="L61" s="33"/>
      <c r="M61" s="34"/>
      <c r="N61" s="34"/>
      <c r="O61" s="34"/>
      <c r="P61" s="34"/>
      <c r="Q61" s="34"/>
      <c r="R61" s="34"/>
    </row>
    <row r="62" spans="2:18" x14ac:dyDescent="0.2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2"/>
      <c r="P62" s="12"/>
      <c r="Q62" s="11"/>
      <c r="R62" s="11"/>
    </row>
    <row r="181" spans="2:4" ht="12" x14ac:dyDescent="0.2">
      <c r="B181" s="31" t="s">
        <v>15</v>
      </c>
      <c r="C181" s="31"/>
      <c r="D181" s="31" t="s">
        <v>16</v>
      </c>
    </row>
    <row r="182" spans="2:4" ht="12" x14ac:dyDescent="0.2">
      <c r="B182" s="31" t="s">
        <v>17</v>
      </c>
      <c r="C182" s="31"/>
      <c r="D182" s="31" t="s">
        <v>28</v>
      </c>
    </row>
    <row r="183" spans="2:4" ht="12" x14ac:dyDescent="0.2">
      <c r="B183" s="31" t="s">
        <v>18</v>
      </c>
      <c r="C183" s="31"/>
      <c r="D183" s="31" t="s">
        <v>19</v>
      </c>
    </row>
  </sheetData>
  <mergeCells count="4">
    <mergeCell ref="B2:P2"/>
    <mergeCell ref="B3:P3"/>
    <mergeCell ref="Q2:R2"/>
    <mergeCell ref="Q3:R3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C37:C43 C34:C36 D37:D44 K34:K57 M53:M55 M57" unlockedFormula="1"/>
    <ignoredError sqref="L34:L57 M34:M52 M56" formula="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MC 220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Umweltatlas 03.12.1</dc:title>
  <dc:subject>Langjährige Entwicklung der Luftqualität - Immissionen </dc:subject>
  <dc:creator>Senatsverwaltung für Stadtentwicklung und Wohnen Berlin, III D Geodateninfrastruktur, Umweltatlas</dc:creator>
  <cp:keywords>Luftgüte, Immissionen, Luftqualität, Klima, BLUME, RUBIS, Passivsammler</cp:keywords>
  <cp:lastPrinted>2006-04-19T11:06:39Z</cp:lastPrinted>
  <dcterms:created xsi:type="dcterms:W3CDTF">2006-01-18T14:51:26Z</dcterms:created>
  <dcterms:modified xsi:type="dcterms:W3CDTF">2022-11-30T11:42:46Z</dcterms:modified>
</cp:coreProperties>
</file>