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T:\extra\3_12\e_abb\"/>
    </mc:Choice>
  </mc:AlternateContent>
  <bookViews>
    <workbookView xWindow="-15" yWindow="4740" windowWidth="15330" windowHeight="4785"/>
  </bookViews>
  <sheets>
    <sheet name="MC 115" sheetId="1" r:id="rId1"/>
    <sheet name="Metalle" sheetId="2" r:id="rId2"/>
  </sheets>
  <calcPr calcId="162913"/>
</workbook>
</file>

<file path=xl/calcChain.xml><?xml version="1.0" encoding="utf-8"?>
<calcChain xmlns="http://schemas.openxmlformats.org/spreadsheetml/2006/main">
  <c r="S25" i="1" l="1"/>
  <c r="S26" i="1"/>
  <c r="R26" i="1" l="1"/>
  <c r="R25" i="1"/>
  <c r="Q26" i="1" l="1"/>
  <c r="Q25" i="1"/>
  <c r="P26" i="1" l="1"/>
  <c r="P25" i="1"/>
  <c r="O26" i="1" l="1"/>
  <c r="O25" i="1"/>
  <c r="N26" i="1" l="1"/>
  <c r="N25" i="1"/>
  <c r="M25" i="1" l="1"/>
  <c r="M26" i="1"/>
  <c r="L25" i="1"/>
  <c r="L26" i="1"/>
  <c r="C24" i="2"/>
  <c r="G24" i="2"/>
  <c r="I24" i="2"/>
  <c r="K28" i="1"/>
  <c r="K26" i="1"/>
  <c r="K25" i="1"/>
  <c r="K24" i="1"/>
  <c r="G23" i="2"/>
  <c r="C23" i="2"/>
  <c r="I23" i="2"/>
  <c r="J28" i="1"/>
  <c r="J26" i="1"/>
  <c r="J25" i="1"/>
  <c r="J24" i="1"/>
  <c r="K22" i="2"/>
  <c r="I22" i="2"/>
  <c r="G22" i="2"/>
  <c r="C22" i="2"/>
  <c r="I28" i="1"/>
  <c r="I26" i="1"/>
  <c r="I25" i="1"/>
  <c r="I24" i="1"/>
  <c r="H24" i="1"/>
  <c r="K21" i="2"/>
  <c r="I21" i="2"/>
  <c r="G21" i="2"/>
  <c r="C21" i="2"/>
  <c r="H25" i="1"/>
  <c r="H26" i="1"/>
  <c r="G24" i="1"/>
  <c r="G25" i="1"/>
  <c r="G26" i="1"/>
  <c r="F25" i="1"/>
  <c r="F26" i="1"/>
  <c r="F24" i="1"/>
  <c r="H28" i="1"/>
  <c r="G28" i="1"/>
  <c r="F28" i="1"/>
  <c r="E27" i="1"/>
  <c r="E26" i="1"/>
  <c r="E25" i="1"/>
  <c r="E24" i="1"/>
  <c r="D24" i="1"/>
  <c r="D25" i="1"/>
  <c r="D26" i="1"/>
  <c r="D27" i="1"/>
  <c r="E28" i="1"/>
  <c r="D28" i="1"/>
  <c r="C28" i="1"/>
  <c r="C27" i="1"/>
  <c r="C26" i="1"/>
  <c r="C24" i="1"/>
  <c r="C25" i="1"/>
  <c r="K16" i="2"/>
  <c r="C16" i="2"/>
  <c r="K19" i="2"/>
  <c r="K18" i="2"/>
  <c r="K17" i="2"/>
  <c r="I19" i="2"/>
  <c r="I18" i="2"/>
  <c r="I17" i="2"/>
  <c r="I16" i="2"/>
  <c r="G19" i="2"/>
  <c r="G18" i="2"/>
  <c r="G17" i="2"/>
  <c r="G16" i="2"/>
  <c r="C19" i="2"/>
  <c r="C18" i="2"/>
  <c r="C17" i="2"/>
</calcChain>
</file>

<file path=xl/sharedStrings.xml><?xml version="1.0" encoding="utf-8"?>
<sst xmlns="http://schemas.openxmlformats.org/spreadsheetml/2006/main" count="45" uniqueCount="38">
  <si>
    <t>Parameter in µg/m³</t>
  </si>
  <si>
    <t>Toluol</t>
  </si>
  <si>
    <t>Stickoxide (NOx)</t>
  </si>
  <si>
    <t>Parameter in ng/m³ / Jahr</t>
  </si>
  <si>
    <t>Kadmium (Cd), Zielwert (5 ng/m³) zum Schutz der menschlichen Gesundheit, 4. Tochterrichtlinie 2004/107/EG zur Rahmenrichtlinie 96/62/EG</t>
  </si>
  <si>
    <t>Datengrundlage (Jahresmittelwerte) für BLUME MC 115 (siehe auch MP 115)</t>
  </si>
  <si>
    <t>10623 Berlin, Charlottenburg-Wilmersdorf, Hardenbergplatz</t>
  </si>
  <si>
    <t>stoffbezogener Jahresgrenzwert (=100%)</t>
  </si>
  <si>
    <t>Benzol</t>
  </si>
  <si>
    <t>Benz(a)pyren</t>
  </si>
  <si>
    <t>Stickstoffmonoxid (NO)</t>
  </si>
  <si>
    <r>
      <t>PM₁₀, Anzahl der Tage mit Überschreitung des 24h-Grenzwert von 50 µg/m</t>
    </r>
    <r>
      <rPr>
        <vertAlign val="superscript"/>
        <sz val="8"/>
        <rFont val="Arial"/>
        <family val="2"/>
      </rPr>
      <t>3</t>
    </r>
  </si>
  <si>
    <t>PM₁₀, zulässige Anzahl der Tage mit Überschreitungen des 24h-Grenzwertes (50µg/m³, 35 Überschreitungen/Jahr)</t>
  </si>
  <si>
    <t>NO₂, Anzahl der Überschreitungen des 1h-Wertes von 200µg/m³</t>
  </si>
  <si>
    <t>NO₂, zulässige Anzahl der Überschreitungen des 1h-Grenzwertes 18 Tage/Jahr (ab 1.1.2010)</t>
  </si>
  <si>
    <t>Titel:</t>
  </si>
  <si>
    <t>Umweltatlas Karte 03_12_1</t>
  </si>
  <si>
    <t>Verfasser:</t>
  </si>
  <si>
    <t>Thema:</t>
  </si>
  <si>
    <t>Entwicklung Luftqualität - Immissionen</t>
  </si>
  <si>
    <t>Senatsverwaltung für Stadtentwicklung und Wohnen Berlin, III D Geodateninfrastruktur, Umweltatlas</t>
  </si>
  <si>
    <t>PM₁₀</t>
  </si>
  <si>
    <t>Ruß: EC_VDI
(ermittelt durch thermo-graphische Analyse)</t>
  </si>
  <si>
    <t>Ruß, Jahresgrenzwert (bis 31.12.2004)</t>
  </si>
  <si>
    <t>Stickstoffdioxid (NO₂)</t>
  </si>
  <si>
    <t>PM₁₀ (1.1.2005) und NO₂ (ab 1.1.2010), Jahresgrenzwert zum Gesundheitsschutz, EU-Richtlinie (2008/50/EG)</t>
  </si>
  <si>
    <t>Stickoxide (NOx), kritischer Wert zum Schutz der Vegetation, EU-Richtlinie (2008/50/EG) (von 1999-2009: Grenzwert zum Schutz der Vegetation)</t>
  </si>
  <si>
    <t>Kohlenmonoxid (CO)
in mg/m³</t>
  </si>
  <si>
    <t>Benzol, Jahresgrenzwert zum Gesundheitsschutz (ab 1.1.2010)</t>
  </si>
  <si>
    <t>Arsen (As)</t>
  </si>
  <si>
    <t>Kadmium (Cd)</t>
  </si>
  <si>
    <t>Nickel (Ni)</t>
  </si>
  <si>
    <t>Blei (Pb)</t>
  </si>
  <si>
    <t>Arsen (As) in [ng/m3],  Zielwert zum Schutz der menschlichen Gesundheit, 39. BImSchV</t>
  </si>
  <si>
    <t>Kadmium (Cd) in [ng/m3], Zielwert zum Schutz der menschlichen Gesundheit, 39. BImSchV</t>
  </si>
  <si>
    <t>Nickel (Ni) in [ng/m3], Zielwert zum Schutz der menschlichen Gesundheit, 39. BImSchV</t>
  </si>
  <si>
    <t>Blei (Pb) in [ng/m3], Zielwert zum Schutz der menschlichen Gesundheit, 39. BImSchV</t>
  </si>
  <si>
    <t>Benzo(a)pyren in [ng/m3], Zielwert zum Schutz der menschlichen Gesundheit in [ng/m3], 39. BImSchV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</si>
</sst>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164" fontId="5" fillId="2" borderId="1" xfId="0" applyNumberFormat="1" applyFont="1" applyFill="1" applyBorder="1" applyAlignment="1" applyProtection="1">
      <alignment horizontal="left" wrapText="1"/>
      <protection locked="0"/>
    </xf>
    <xf numFmtId="9" fontId="5" fillId="2" borderId="1" xfId="1" applyFont="1" applyFill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1" fontId="2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164" fontId="2" fillId="0" borderId="4" xfId="0" applyNumberFormat="1" applyFont="1" applyFill="1" applyBorder="1" applyAlignment="1" applyProtection="1">
      <alignment horizontal="left"/>
      <protection locked="0"/>
    </xf>
    <xf numFmtId="164" fontId="5" fillId="0" borderId="4" xfId="0" applyNumberFormat="1" applyFont="1" applyFill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9" fontId="5" fillId="2" borderId="10" xfId="1" applyFont="1" applyFill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9" fontId="5" fillId="2" borderId="11" xfId="1" applyFont="1" applyFill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0" fillId="3" borderId="0" xfId="0" applyFill="1"/>
    <xf numFmtId="0" fontId="6" fillId="2" borderId="1" xfId="0" applyFont="1" applyFill="1" applyBorder="1"/>
    <xf numFmtId="164" fontId="7" fillId="2" borderId="1" xfId="0" applyNumberFormat="1" applyFont="1" applyFill="1" applyBorder="1" applyAlignment="1" applyProtection="1">
      <alignment horizontal="right" wrapText="1"/>
      <protection locked="0"/>
    </xf>
    <xf numFmtId="0" fontId="6" fillId="2" borderId="11" xfId="0" applyFont="1" applyFill="1" applyBorder="1"/>
    <xf numFmtId="9" fontId="6" fillId="2" borderId="1" xfId="1" applyFont="1" applyFill="1" applyBorder="1"/>
    <xf numFmtId="9" fontId="6" fillId="2" borderId="1" xfId="0" applyNumberFormat="1" applyFont="1" applyFill="1" applyBorder="1"/>
    <xf numFmtId="0" fontId="6" fillId="2" borderId="10" xfId="0" applyFont="1" applyFill="1" applyBorder="1"/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wrapText="1"/>
      <protection locked="0"/>
    </xf>
    <xf numFmtId="164" fontId="5" fillId="4" borderId="12" xfId="0" applyNumberFormat="1" applyFont="1" applyFill="1" applyBorder="1" applyAlignment="1" applyProtection="1">
      <alignment horizontal="left" wrapText="1"/>
      <protection locked="0"/>
    </xf>
    <xf numFmtId="9" fontId="6" fillId="2" borderId="11" xfId="1" applyFont="1" applyFill="1" applyBorder="1"/>
    <xf numFmtId="9" fontId="6" fillId="2" borderId="11" xfId="0" applyNumberFormat="1" applyFont="1" applyFill="1" applyBorder="1"/>
    <xf numFmtId="0" fontId="4" fillId="2" borderId="13" xfId="0" applyFont="1" applyFill="1" applyBorder="1" applyAlignment="1" applyProtection="1">
      <alignment horizontal="left" wrapText="1"/>
      <protection locked="0"/>
    </xf>
    <xf numFmtId="9" fontId="6" fillId="2" borderId="10" xfId="1" applyFont="1" applyFill="1" applyBorder="1"/>
    <xf numFmtId="9" fontId="6" fillId="2" borderId="10" xfId="0" applyNumberFormat="1" applyFont="1" applyFill="1" applyBorder="1"/>
    <xf numFmtId="1" fontId="5" fillId="2" borderId="1" xfId="0" applyNumberFormat="1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>
      <alignment horizontal="left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" fillId="2" borderId="15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6" fillId="2" borderId="17" xfId="0" applyFont="1" applyFill="1" applyBorder="1" applyAlignment="1">
      <alignment horizontal="left"/>
    </xf>
    <xf numFmtId="0" fontId="6" fillId="2" borderId="17" xfId="0" applyFont="1" applyFill="1" applyBorder="1"/>
    <xf numFmtId="0" fontId="6" fillId="2" borderId="1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2" fillId="2" borderId="12" xfId="0" applyFont="1" applyFill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9" fillId="0" borderId="4" xfId="0" applyFont="1" applyBorder="1" applyAlignment="1" applyProtection="1">
      <alignment horizontal="left" vertical="top"/>
      <protection locked="0"/>
    </xf>
    <xf numFmtId="0" fontId="3" fillId="5" borderId="21" xfId="0" applyFont="1" applyFill="1" applyBorder="1" applyAlignment="1" applyProtection="1">
      <alignment vertical="center" wrapText="1"/>
      <protection locked="0"/>
    </xf>
    <xf numFmtId="0" fontId="0" fillId="3" borderId="22" xfId="0" applyFill="1" applyBorder="1" applyAlignment="1"/>
    <xf numFmtId="0" fontId="0" fillId="0" borderId="22" xfId="0" applyBorder="1" applyAlignment="1"/>
    <xf numFmtId="0" fontId="0" fillId="0" borderId="23" xfId="0" applyBorder="1" applyAlignment="1"/>
    <xf numFmtId="0" fontId="3" fillId="5" borderId="18" xfId="0" applyFont="1" applyFill="1" applyBorder="1" applyAlignment="1" applyProtection="1">
      <alignment horizontal="left" vertical="top" wrapText="1"/>
      <protection locked="0"/>
    </xf>
    <xf numFmtId="0" fontId="0" fillId="3" borderId="19" xfId="0" applyFill="1" applyBorder="1" applyAlignment="1">
      <alignment horizontal="left"/>
    </xf>
    <xf numFmtId="0" fontId="0" fillId="0" borderId="19" xfId="0" applyBorder="1" applyAlignment="1"/>
    <xf numFmtId="0" fontId="0" fillId="0" borderId="20" xfId="0" applyBorder="1" applyAlignment="1"/>
    <xf numFmtId="0" fontId="3" fillId="5" borderId="24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Border="1" applyAlignment="1" applyProtection="1">
      <alignment horizontal="left" vertical="center" wrapText="1"/>
      <protection locked="0"/>
    </xf>
    <xf numFmtId="0" fontId="3" fillId="5" borderId="25" xfId="0" applyFont="1" applyFill="1" applyBorder="1" applyAlignment="1" applyProtection="1">
      <alignment horizontal="left" vertical="center" wrapText="1"/>
      <protection locked="0"/>
    </xf>
  </cellXfs>
  <cellStyles count="2">
    <cellStyle name="Prozent" xfId="1" builtinId="5"/>
    <cellStyle name="Standard" xfId="0" builtinId="0"/>
  </cellStyles>
  <dxfs count="4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24489795918366E-2"/>
          <c:y val="0.10714310626652312"/>
          <c:w val="0.63512677798392081"/>
          <c:h val="0.77857323887006802"/>
        </c:manualLayout>
      </c:layout>
      <c:lineChart>
        <c:grouping val="standard"/>
        <c:varyColors val="0"/>
        <c:ser>
          <c:idx val="0"/>
          <c:order val="0"/>
          <c:tx>
            <c:strRef>
              <c:f>'MC 115'!$B$7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115'!$C$4:$S$4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'MC 115'!$C$7:$S$7</c:f>
              <c:numCache>
                <c:formatCode>General</c:formatCode>
                <c:ptCount val="17"/>
                <c:pt idx="0">
                  <c:v>32</c:v>
                </c:pt>
                <c:pt idx="1">
                  <c:v>34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30</c:v>
                </c:pt>
                <c:pt idx="6">
                  <c:v>28</c:v>
                </c:pt>
                <c:pt idx="7">
                  <c:v>25</c:v>
                </c:pt>
                <c:pt idx="8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7B-48B3-8D4D-56528401226A}"/>
            </c:ext>
          </c:extLst>
        </c:ser>
        <c:ser>
          <c:idx val="1"/>
          <c:order val="1"/>
          <c:tx>
            <c:strRef>
              <c:f>'MC 115'!$B$10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115'!$C$4:$S$4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'MC 115'!$C$10:$S$10</c:f>
              <c:numCache>
                <c:formatCode>General</c:formatCode>
                <c:ptCount val="17"/>
                <c:pt idx="0">
                  <c:v>59</c:v>
                </c:pt>
                <c:pt idx="1">
                  <c:v>69</c:v>
                </c:pt>
                <c:pt idx="2">
                  <c:v>60</c:v>
                </c:pt>
                <c:pt idx="3">
                  <c:v>59</c:v>
                </c:pt>
                <c:pt idx="4">
                  <c:v>62</c:v>
                </c:pt>
                <c:pt idx="5">
                  <c:v>63</c:v>
                </c:pt>
                <c:pt idx="6">
                  <c:v>66</c:v>
                </c:pt>
                <c:pt idx="7">
                  <c:v>60</c:v>
                </c:pt>
                <c:pt idx="8">
                  <c:v>63</c:v>
                </c:pt>
                <c:pt idx="9">
                  <c:v>62</c:v>
                </c:pt>
                <c:pt idx="10">
                  <c:v>53</c:v>
                </c:pt>
                <c:pt idx="11">
                  <c:v>51</c:v>
                </c:pt>
                <c:pt idx="12">
                  <c:v>45</c:v>
                </c:pt>
                <c:pt idx="13">
                  <c:v>43</c:v>
                </c:pt>
                <c:pt idx="14">
                  <c:v>34</c:v>
                </c:pt>
                <c:pt idx="15">
                  <c:v>26</c:v>
                </c:pt>
                <c:pt idx="1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B-48B3-8D4D-56528401226A}"/>
            </c:ext>
          </c:extLst>
        </c:ser>
        <c:ser>
          <c:idx val="3"/>
          <c:order val="2"/>
          <c:tx>
            <c:strRef>
              <c:f>'MC 115'!$B$11</c:f>
              <c:strCache>
                <c:ptCount val="1"/>
                <c:pt idx="0">
                  <c:v>PM₁₀ (1.1.2005) und NO₂ (ab 1.1.2010), Jahresgrenzwert zum Gesundheitsschutz, EU-Richtlinie (2008/50/EG)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dash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'MC 115'!$C$4:$S$4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'MC 115'!$C$11:$S$11</c:f>
              <c:numCache>
                <c:formatCode>General</c:formatCode>
                <c:ptCount val="1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7B-48B3-8D4D-56528401226A}"/>
            </c:ext>
          </c:extLst>
        </c:ser>
        <c:ser>
          <c:idx val="2"/>
          <c:order val="3"/>
          <c:tx>
            <c:strRef>
              <c:f>'MC 115'!$B$14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'MC 115'!$C$4:$S$4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'MC 115'!$C$14:$S$14</c:f>
              <c:numCache>
                <c:formatCode>General</c:formatCode>
                <c:ptCount val="17"/>
                <c:pt idx="0">
                  <c:v>132</c:v>
                </c:pt>
                <c:pt idx="1">
                  <c:v>140</c:v>
                </c:pt>
                <c:pt idx="2">
                  <c:v>128</c:v>
                </c:pt>
                <c:pt idx="3">
                  <c:v>108</c:v>
                </c:pt>
                <c:pt idx="4">
                  <c:v>136</c:v>
                </c:pt>
                <c:pt idx="5">
                  <c:v>131</c:v>
                </c:pt>
                <c:pt idx="6">
                  <c:v>144</c:v>
                </c:pt>
                <c:pt idx="7">
                  <c:v>133</c:v>
                </c:pt>
                <c:pt idx="8">
                  <c:v>133</c:v>
                </c:pt>
                <c:pt idx="9">
                  <c:v>139</c:v>
                </c:pt>
                <c:pt idx="10">
                  <c:v>120</c:v>
                </c:pt>
                <c:pt idx="11">
                  <c:v>118</c:v>
                </c:pt>
                <c:pt idx="12">
                  <c:v>95</c:v>
                </c:pt>
                <c:pt idx="13">
                  <c:v>88</c:v>
                </c:pt>
                <c:pt idx="14">
                  <c:v>64</c:v>
                </c:pt>
                <c:pt idx="15">
                  <c:v>45</c:v>
                </c:pt>
                <c:pt idx="1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7B-48B3-8D4D-56528401226A}"/>
            </c:ext>
          </c:extLst>
        </c:ser>
        <c:ser>
          <c:idx val="4"/>
          <c:order val="4"/>
          <c:tx>
            <c:strRef>
              <c:f>'MC 115'!$B$15</c:f>
              <c:strCache>
                <c:ptCount val="1"/>
                <c:pt idx="0">
                  <c:v>Stickoxide (NOx), kritischer Wert zum Schutz der Vegetation, EU-Richtlinie (2008/50/EG) (von 1999-2009: Grenzwert zum Schutz der Vegetation)</c:v>
                </c:pt>
              </c:strCache>
            </c:strRef>
          </c:tx>
          <c:spPr>
            <a:ln w="25400">
              <a:solidFill>
                <a:schemeClr val="accent2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'MC 115'!$C$4:$S$4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'MC 115'!$C$15:$S$15</c:f>
              <c:numCache>
                <c:formatCode>General</c:formatCode>
                <c:ptCount val="1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7B-48B3-8D4D-565284012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04640"/>
        <c:axId val="41159680"/>
      </c:lineChart>
      <c:catAx>
        <c:axId val="407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159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1159680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9.2764833299183325E-3"/>
              <c:y val="1.190478703566879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704640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026095483417729"/>
          <c:y val="0.10991974696192466"/>
          <c:w val="0.26301139634497361"/>
          <c:h val="0.715818749868062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655373687530723E-2"/>
          <c:y val="6.4417177914110432E-2"/>
          <c:w val="0.88965710320692659"/>
          <c:h val="0.635377577802774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'MC 115'!$B$8</c:f>
              <c:strCache>
                <c:ptCount val="1"/>
                <c:pt idx="0">
                  <c:v>PM₁₀, Anzahl der Tage mit Überschreitung des 24h-Grenzwert von 50 µg/m3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FF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115'!$C$4:$R$4</c15:sqref>
                  </c15:fullRef>
                </c:ext>
              </c:extLst>
              <c:f>'MC 115'!$C$4:$K$4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115'!$C$8:$R$8</c15:sqref>
                  </c15:fullRef>
                </c:ext>
              </c:extLst>
              <c:f>'MC 115'!$C$8:$K$8</c:f>
              <c:numCache>
                <c:formatCode>General</c:formatCode>
                <c:ptCount val="9"/>
                <c:pt idx="0">
                  <c:v>44</c:v>
                </c:pt>
                <c:pt idx="1">
                  <c:v>48</c:v>
                </c:pt>
                <c:pt idx="2">
                  <c:v>18</c:v>
                </c:pt>
                <c:pt idx="3">
                  <c:v>13</c:v>
                </c:pt>
                <c:pt idx="4">
                  <c:v>22</c:v>
                </c:pt>
                <c:pt idx="5">
                  <c:v>36</c:v>
                </c:pt>
                <c:pt idx="6">
                  <c:v>37</c:v>
                </c:pt>
                <c:pt idx="7">
                  <c:v>23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5-4963-A044-28F864BF9CFD}"/>
            </c:ext>
          </c:extLst>
        </c:ser>
        <c:ser>
          <c:idx val="2"/>
          <c:order val="2"/>
          <c:tx>
            <c:strRef>
              <c:f>'MC 115'!$B$12</c:f>
              <c:strCache>
                <c:ptCount val="1"/>
                <c:pt idx="0">
                  <c:v>NO₂, Anzahl der Überschreitungen des 1h-Wertes von 200µg/m³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115'!$C$4:$R$4</c15:sqref>
                  </c15:fullRef>
                </c:ext>
              </c:extLst>
              <c:f>'MC 115'!$C$4:$K$4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115'!$C$12:$R$12</c15:sqref>
                  </c15:fullRef>
                </c:ext>
              </c:extLst>
              <c:f>'MC 115'!$C$12:$K$12</c:f>
              <c:numCache>
                <c:formatCode>General</c:formatCode>
                <c:ptCount val="9"/>
                <c:pt idx="0">
                  <c:v>17</c:v>
                </c:pt>
                <c:pt idx="1">
                  <c:v>49</c:v>
                </c:pt>
                <c:pt idx="2">
                  <c:v>6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B5-4963-A044-28F864BF9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6"/>
        <c:overlap val="-100"/>
        <c:axId val="97032448"/>
        <c:axId val="101577088"/>
      </c:barChart>
      <c:lineChart>
        <c:grouping val="standard"/>
        <c:varyColors val="0"/>
        <c:ser>
          <c:idx val="1"/>
          <c:order val="1"/>
          <c:tx>
            <c:strRef>
              <c:f>'MC 115'!$B$9</c:f>
              <c:strCache>
                <c:ptCount val="1"/>
                <c:pt idx="0">
                  <c:v>PM₁₀, zulässige Anzahl der Tage mit Überschreitungen des 24h-Grenzwertes (50µg/m³, 35 Überschreitungen/Jahr)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115'!$C$4:$R$4</c15:sqref>
                  </c15:fullRef>
                </c:ext>
              </c:extLst>
              <c:f>'MC 115'!$C$4:$K$4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115'!$C$9:$R$9</c15:sqref>
                  </c15:fullRef>
                </c:ext>
              </c:extLst>
              <c:f>'MC 115'!$C$9:$K$9</c:f>
              <c:numCache>
                <c:formatCode>General</c:formatCode>
                <c:ptCount val="9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B5-4963-A044-28F864BF9CFD}"/>
            </c:ext>
          </c:extLst>
        </c:ser>
        <c:ser>
          <c:idx val="3"/>
          <c:order val="3"/>
          <c:tx>
            <c:strRef>
              <c:f>'MC 115'!$B$13</c:f>
              <c:strCache>
                <c:ptCount val="1"/>
                <c:pt idx="0">
                  <c:v>NO₂, zulässige Anzahl der Überschreitungen des 1h-Grenzwertes 18 Tage/Jahr (ab 1.1.2010)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115'!$C$4:$R$4</c15:sqref>
                  </c15:fullRef>
                </c:ext>
              </c:extLst>
              <c:f>'MC 115'!$C$4:$K$4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115'!$C$13:$R$13</c15:sqref>
                  </c15:fullRef>
                </c:ext>
              </c:extLst>
              <c:f>'MC 115'!$C$13:$K$13</c:f>
              <c:numCache>
                <c:formatCode>General</c:formatCode>
                <c:ptCount val="9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B5-4963-A044-28F864BF9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32448"/>
        <c:axId val="101577088"/>
      </c:lineChart>
      <c:catAx>
        <c:axId val="9703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57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577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0.17241431564328"/>
              <c:y val="1.53373475374401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703244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179372197309416E-2"/>
          <c:y val="0.77815236330752779"/>
          <c:w val="0.96412570766098182"/>
          <c:h val="0.1899161869472197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copies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49427310124911E-2"/>
          <c:y val="7.0175638979232277E-2"/>
          <c:w val="0.62939813039129422"/>
          <c:h val="0.78947593851636322"/>
        </c:manualLayout>
      </c:layout>
      <c:lineChart>
        <c:grouping val="standard"/>
        <c:varyColors val="0"/>
        <c:ser>
          <c:idx val="0"/>
          <c:order val="0"/>
          <c:tx>
            <c:strRef>
              <c:f>'MC 115'!$B$24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115'!$C$4:$S$4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'MC 115'!$C$24:$S$24</c:f>
              <c:numCache>
                <c:formatCode>0%</c:formatCode>
                <c:ptCount val="17"/>
                <c:pt idx="0">
                  <c:v>0.8</c:v>
                </c:pt>
                <c:pt idx="1">
                  <c:v>0.85</c:v>
                </c:pt>
                <c:pt idx="2">
                  <c:v>0.65</c:v>
                </c:pt>
                <c:pt idx="3">
                  <c:v>0.67500000000000004</c:v>
                </c:pt>
                <c:pt idx="4">
                  <c:v>0.7</c:v>
                </c:pt>
                <c:pt idx="5">
                  <c:v>0.75</c:v>
                </c:pt>
                <c:pt idx="6">
                  <c:v>0.7</c:v>
                </c:pt>
                <c:pt idx="7">
                  <c:v>0.625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7C-48AB-B3E5-CF7CA38CF6F1}"/>
            </c:ext>
          </c:extLst>
        </c:ser>
        <c:ser>
          <c:idx val="1"/>
          <c:order val="1"/>
          <c:tx>
            <c:strRef>
              <c:f>'MC 115'!$B$25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115'!$C$4:$S$4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'MC 115'!$C$25:$S$25</c:f>
              <c:numCache>
                <c:formatCode>0%</c:formatCode>
                <c:ptCount val="17"/>
                <c:pt idx="0">
                  <c:v>1.4750000000000001</c:v>
                </c:pt>
                <c:pt idx="1">
                  <c:v>1.7250000000000001</c:v>
                </c:pt>
                <c:pt idx="2">
                  <c:v>1.5</c:v>
                </c:pt>
                <c:pt idx="3">
                  <c:v>1.4750000000000001</c:v>
                </c:pt>
                <c:pt idx="4">
                  <c:v>1.55</c:v>
                </c:pt>
                <c:pt idx="5">
                  <c:v>1.575</c:v>
                </c:pt>
                <c:pt idx="6">
                  <c:v>1.65</c:v>
                </c:pt>
                <c:pt idx="7">
                  <c:v>1.5</c:v>
                </c:pt>
                <c:pt idx="8">
                  <c:v>1.575</c:v>
                </c:pt>
                <c:pt idx="9">
                  <c:v>1.55</c:v>
                </c:pt>
                <c:pt idx="10">
                  <c:v>1.325</c:v>
                </c:pt>
                <c:pt idx="11">
                  <c:v>1.2749999999999999</c:v>
                </c:pt>
                <c:pt idx="12">
                  <c:v>1.125</c:v>
                </c:pt>
                <c:pt idx="13">
                  <c:v>1.075</c:v>
                </c:pt>
                <c:pt idx="14">
                  <c:v>0.85</c:v>
                </c:pt>
                <c:pt idx="15">
                  <c:v>0.65</c:v>
                </c:pt>
                <c:pt idx="16">
                  <c:v>0.57499999999999996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7C-48AB-B3E5-CF7CA38CF6F1}"/>
            </c:ext>
          </c:extLst>
        </c:ser>
        <c:ser>
          <c:idx val="3"/>
          <c:order val="2"/>
          <c:tx>
            <c:strRef>
              <c:f>'MC 115'!$B$27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'MC 115'!$C$4:$S$4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'MC 115'!$C$27:$S$27</c:f>
              <c:numCache>
                <c:formatCode>0%</c:formatCode>
                <c:ptCount val="17"/>
                <c:pt idx="0">
                  <c:v>0.33999999999999997</c:v>
                </c:pt>
                <c:pt idx="1">
                  <c:v>0.32</c:v>
                </c:pt>
                <c:pt idx="2">
                  <c:v>0.22000000000000003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7C-48AB-B3E5-CF7CA38CF6F1}"/>
            </c:ext>
          </c:extLst>
        </c:ser>
        <c:ser>
          <c:idx val="2"/>
          <c:order val="3"/>
          <c:tx>
            <c:strRef>
              <c:f>'MC 115'!$B$26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'MC 115'!$C$4:$S$4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'MC 115'!$C$26:$S$26</c:f>
              <c:numCache>
                <c:formatCode>0%</c:formatCode>
                <c:ptCount val="17"/>
                <c:pt idx="0">
                  <c:v>4.4000000000000004</c:v>
                </c:pt>
                <c:pt idx="1">
                  <c:v>4.666666666666667</c:v>
                </c:pt>
                <c:pt idx="2">
                  <c:v>4.2666666666666666</c:v>
                </c:pt>
                <c:pt idx="3">
                  <c:v>3.6</c:v>
                </c:pt>
                <c:pt idx="4">
                  <c:v>4.5333333333333332</c:v>
                </c:pt>
                <c:pt idx="5">
                  <c:v>4.3666666666666663</c:v>
                </c:pt>
                <c:pt idx="6">
                  <c:v>4.8</c:v>
                </c:pt>
                <c:pt idx="7">
                  <c:v>4.4333333333333336</c:v>
                </c:pt>
                <c:pt idx="8">
                  <c:v>4.4333333333333336</c:v>
                </c:pt>
                <c:pt idx="9">
                  <c:v>4.6333333333333337</c:v>
                </c:pt>
                <c:pt idx="10">
                  <c:v>4</c:v>
                </c:pt>
                <c:pt idx="11">
                  <c:v>3.9333333333333331</c:v>
                </c:pt>
                <c:pt idx="12">
                  <c:v>3.1666666666666665</c:v>
                </c:pt>
                <c:pt idx="13">
                  <c:v>2.9333333333333331</c:v>
                </c:pt>
                <c:pt idx="14">
                  <c:v>2.1333333333333333</c:v>
                </c:pt>
                <c:pt idx="15">
                  <c:v>1.5</c:v>
                </c:pt>
                <c:pt idx="1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7C-48AB-B3E5-CF7CA38CF6F1}"/>
            </c:ext>
          </c:extLst>
        </c:ser>
        <c:ser>
          <c:idx val="4"/>
          <c:order val="4"/>
          <c:tx>
            <c:v>stoffbezogener Jahresgrenzwert (=100%)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'MC 115'!$C$4:$S$4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'MC 115'!$C$28:$S$28</c:f>
              <c:numCache>
                <c:formatCode>0%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7C-48AB-B3E5-CF7CA38CF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82432"/>
        <c:axId val="107283968"/>
      </c:lineChart>
      <c:catAx>
        <c:axId val="10728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72839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7283968"/>
        <c:scaling>
          <c:orientation val="minMax"/>
          <c:max val="4.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7282432"/>
        <c:crosses val="autoZero"/>
        <c:crossBetween val="between"/>
        <c:majorUnit val="1.2"/>
        <c:minorUnit val="0.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142814924054214"/>
          <c:y val="7.8991817199320677E-2"/>
          <c:w val="0.220736078558742"/>
          <c:h val="0.740617128741260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36785662332271E-2"/>
          <c:y val="0.11111142838378445"/>
          <c:w val="0.65738534476590715"/>
          <c:h val="0.76900804381408705"/>
        </c:manualLayout>
      </c:layout>
      <c:lineChart>
        <c:grouping val="standard"/>
        <c:varyColors val="0"/>
        <c:ser>
          <c:idx val="0"/>
          <c:order val="0"/>
          <c:tx>
            <c:strRef>
              <c:f>'MC 115'!$B$17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'MC 115'!$C$4:$E$4</c:f>
              <c:numCache>
                <c:formatCode>General</c:formatCod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'MC 115'!$C$17:$E$17</c:f>
              <c:numCache>
                <c:formatCode>General</c:formatCode>
                <c:ptCount val="3"/>
                <c:pt idx="0">
                  <c:v>1.7</c:v>
                </c:pt>
                <c:pt idx="1">
                  <c:v>1.6</c:v>
                </c:pt>
                <c:pt idx="2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F1-4999-ABA3-D231FA6A9C8F}"/>
            </c:ext>
          </c:extLst>
        </c:ser>
        <c:ser>
          <c:idx val="1"/>
          <c:order val="1"/>
          <c:tx>
            <c:strRef>
              <c:f>'MC 115'!$B$18</c:f>
              <c:strCache>
                <c:ptCount val="1"/>
                <c:pt idx="0">
                  <c:v>Benzol, Jahresgrenzwert zum Gesundheitsschutz (ab 1.1.2010)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ash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'MC 115'!$C$4:$E$4</c:f>
              <c:numCache>
                <c:formatCode>General</c:formatCod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'MC 115'!$C$18:$E$18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F1-4999-ABA3-D231FA6A9C8F}"/>
            </c:ext>
          </c:extLst>
        </c:ser>
        <c:ser>
          <c:idx val="2"/>
          <c:order val="2"/>
          <c:tx>
            <c:strRef>
              <c:f>'MC 115'!$B$19</c:f>
              <c:strCache>
                <c:ptCount val="1"/>
                <c:pt idx="0">
                  <c:v>Toluol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'MC 115'!$C$4:$E$4</c:f>
              <c:numCache>
                <c:formatCode>General</c:formatCod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'MC 115'!$C$19:$E$19</c:f>
              <c:numCache>
                <c:formatCode>General</c:formatCode>
                <c:ptCount val="3"/>
                <c:pt idx="0">
                  <c:v>4.0999999999999996</c:v>
                </c:pt>
                <c:pt idx="1">
                  <c:v>3.7</c:v>
                </c:pt>
                <c:pt idx="2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F1-4999-ABA3-D231FA6A9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03072"/>
        <c:axId val="107605376"/>
      </c:lineChart>
      <c:catAx>
        <c:axId val="10760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760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60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4.6189386941157491E-2"/>
              <c:y val="1.4619863693508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7603072"/>
        <c:crosses val="autoZero"/>
        <c:crossBetween val="between"/>
        <c:majorUnit val="2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90017448936196"/>
          <c:y val="0.10588257350184169"/>
          <c:w val="0.23463716476781182"/>
          <c:h val="0.502521670085356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514874141876437E-2"/>
          <c:y val="0.12804897110948682"/>
          <c:w val="0.62333927456775651"/>
          <c:h val="0.75609868655125545"/>
        </c:manualLayout>
      </c:layout>
      <c:lineChart>
        <c:grouping val="standard"/>
        <c:varyColors val="0"/>
        <c:ser>
          <c:idx val="1"/>
          <c:order val="0"/>
          <c:tx>
            <c:strRef>
              <c:f>'MC 115'!$B$5</c:f>
              <c:strCache>
                <c:ptCount val="1"/>
                <c:pt idx="0">
                  <c:v>Ruß: EC_VDI
(ermittelt durch thermo-graphische Analyse)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('MC 115'!$C$4:$H$4,'MC 115'!$I$4,'MC 115'!$J$4,'MC 115'!$K$4)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'MC 115'!$C$5:$E$5</c:f>
              <c:numCache>
                <c:formatCode>0.0</c:formatCode>
                <c:ptCount val="3"/>
                <c:pt idx="0">
                  <c:v>4.55</c:v>
                </c:pt>
                <c:pt idx="1">
                  <c:v>4.4000000000000004</c:v>
                </c:pt>
                <c:pt idx="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A1-4ABD-805B-CACC6BCE9FFA}"/>
            </c:ext>
          </c:extLst>
        </c:ser>
        <c:ser>
          <c:idx val="2"/>
          <c:order val="1"/>
          <c:tx>
            <c:strRef>
              <c:f>'MC 115'!$B$20</c:f>
              <c:strCache>
                <c:ptCount val="1"/>
                <c:pt idx="0">
                  <c:v>Benz(a)pyren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('MC 115'!$C$4:$H$4,'MC 115'!$I$4,'MC 115'!$J$4,'MC 115'!$K$4)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('MC 115'!$C$20:$H$20,'MC 115'!$I$20,'MC 115'!$J$20,'MC 115'!$K$20)</c:f>
              <c:numCache>
                <c:formatCode>General</c:formatCode>
                <c:ptCount val="9"/>
                <c:pt idx="1">
                  <c:v>0.66</c:v>
                </c:pt>
                <c:pt idx="2">
                  <c:v>0.39</c:v>
                </c:pt>
                <c:pt idx="3">
                  <c:v>0.36</c:v>
                </c:pt>
                <c:pt idx="4">
                  <c:v>0.5</c:v>
                </c:pt>
                <c:pt idx="5">
                  <c:v>0.67</c:v>
                </c:pt>
                <c:pt idx="6">
                  <c:v>0.5</c:v>
                </c:pt>
                <c:pt idx="7">
                  <c:v>0.35</c:v>
                </c:pt>
                <c:pt idx="8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A1-4ABD-805B-CACC6BCE9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3808"/>
        <c:axId val="31625984"/>
      </c:lineChart>
      <c:lineChart>
        <c:grouping val="standard"/>
        <c:varyColors val="0"/>
        <c:ser>
          <c:idx val="3"/>
          <c:order val="2"/>
          <c:tx>
            <c:strRef>
              <c:f>'MC 115'!$B$21</c:f>
              <c:strCache>
                <c:ptCount val="1"/>
                <c:pt idx="0">
                  <c:v>Benzo(a)pyren in [ng/m3], Zielwert zum Schutz der menschlichen Gesundheit in [ng/m3], 39. BImSchV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'MC 115'!$C$4:$H$4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('MC 115'!$C$21:$H$21,'MC 115'!$I$21,'MC 115'!$J$21,'MC 115'!$K$21)</c:f>
              <c:numCache>
                <c:formatCode>General</c:formatCode>
                <c:ptCount val="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A1-4ABD-805B-CACC6BCE9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7904"/>
        <c:axId val="31629696"/>
      </c:lineChart>
      <c:catAx>
        <c:axId val="31623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6259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162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4.1189939050260853E-2"/>
              <c:y val="4.26828462717328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623808"/>
        <c:crosses val="autoZero"/>
        <c:crossBetween val="between"/>
        <c:majorUnit val="3"/>
        <c:minorUnit val="1.5"/>
      </c:valAx>
      <c:catAx>
        <c:axId val="3162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629696"/>
        <c:crosses val="autoZero"/>
        <c:auto val="0"/>
        <c:lblAlgn val="ctr"/>
        <c:lblOffset val="100"/>
        <c:noMultiLvlLbl val="0"/>
      </c:catAx>
      <c:valAx>
        <c:axId val="31629696"/>
        <c:scaling>
          <c:orientation val="minMax"/>
          <c:max val="1.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Benz(a)pyren [ng/m³]</a:t>
                </a:r>
              </a:p>
            </c:rich>
          </c:tx>
          <c:layout>
            <c:manualLayout>
              <c:xMode val="edge"/>
              <c:yMode val="edge"/>
              <c:x val="0.53570516436161819"/>
              <c:y val="4.820950253032749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627904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14643152883476"/>
          <c:y val="0.15303818985714035"/>
          <c:w val="0.23070529645332793"/>
          <c:h val="0.520545544223079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91338582677164E-2"/>
          <c:y val="0.11000013427750767"/>
          <c:w val="0.56010498687664045"/>
          <c:h val="0.77000078740157485"/>
        </c:manualLayout>
      </c:layout>
      <c:lineChart>
        <c:grouping val="standard"/>
        <c:varyColors val="0"/>
        <c:ser>
          <c:idx val="9"/>
          <c:order val="0"/>
          <c:tx>
            <c:strRef>
              <c:f>Metalle!$C$4</c:f>
              <c:strCache>
                <c:ptCount val="1"/>
                <c:pt idx="0">
                  <c:v>Arsen (As)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(Metalle!$B$5:$B$10,Metalle!$B$11,Metalle!$B$12,Metalle!$B$13)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(Metalle!$C$5:$C$10,Metalle!$C$11,Metalle!$C$12,Metalle!$C$13)</c:f>
              <c:numCache>
                <c:formatCode>General</c:formatCode>
                <c:ptCount val="9"/>
                <c:pt idx="0">
                  <c:v>0.9</c:v>
                </c:pt>
                <c:pt idx="1">
                  <c:v>2</c:v>
                </c:pt>
                <c:pt idx="2">
                  <c:v>0.7</c:v>
                </c:pt>
                <c:pt idx="3">
                  <c:v>0.8</c:v>
                </c:pt>
                <c:pt idx="5">
                  <c:v>0.6</c:v>
                </c:pt>
                <c:pt idx="6">
                  <c:v>1.3</c:v>
                </c:pt>
                <c:pt idx="7">
                  <c:v>1.1000000000000001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F4-4291-9F9B-2B12C515E22E}"/>
            </c:ext>
          </c:extLst>
        </c:ser>
        <c:ser>
          <c:idx val="0"/>
          <c:order val="1"/>
          <c:tx>
            <c:strRef>
              <c:f>Metalle!$E$4</c:f>
              <c:strCache>
                <c:ptCount val="1"/>
                <c:pt idx="0">
                  <c:v>Kadmium (Cd), Zielwert (5 ng/m³) zum Schutz der menschlichen Gesundheit, 4. Tochterrichtlinie 2004/107/EG zur Rahmenrichtlinie 96/62/EG</c:v>
                </c:pt>
              </c:strCache>
            </c:strRef>
          </c:tx>
          <c:cat>
            <c:numRef>
              <c:f>(Metalle!$B$5:$B$10,Metalle!$B$11,Metalle!$B$12,Metalle!$B$13)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Metalle!$E$5:$E$9</c:f>
            </c:numRef>
          </c:val>
          <c:smooth val="0"/>
          <c:extLst>
            <c:ext xmlns:c16="http://schemas.microsoft.com/office/drawing/2014/chart" uri="{C3380CC4-5D6E-409C-BE32-E72D297353CC}">
              <c16:uniqueId val="{00000001-08F4-4291-9F9B-2B12C515E22E}"/>
            </c:ext>
          </c:extLst>
        </c:ser>
        <c:ser>
          <c:idx val="1"/>
          <c:order val="2"/>
          <c:tx>
            <c:strRef>
              <c:f>Metalle!$F$4</c:f>
              <c:strCache>
                <c:ptCount val="1"/>
                <c:pt idx="0">
                  <c:v>Kadmium (Cd), Zielwert (5 ng/m³) zum Schutz der menschlichen Gesundheit, 4. Tochterrichtlinie 2004/107/EG zur Rahmenrichtlinie 96/62/EG</c:v>
                </c:pt>
              </c:strCache>
            </c:strRef>
          </c:tx>
          <c:cat>
            <c:numRef>
              <c:f>(Metalle!$B$5:$B$10,Metalle!$B$11,Metalle!$B$12,Metalle!$B$13)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Metalle!$F$5:$F$9</c:f>
            </c:numRef>
          </c:val>
          <c:smooth val="0"/>
          <c:extLst>
            <c:ext xmlns:c16="http://schemas.microsoft.com/office/drawing/2014/chart" uri="{C3380CC4-5D6E-409C-BE32-E72D297353CC}">
              <c16:uniqueId val="{00000002-08F4-4291-9F9B-2B12C515E22E}"/>
            </c:ext>
          </c:extLst>
        </c:ser>
        <c:ser>
          <c:idx val="11"/>
          <c:order val="3"/>
          <c:tx>
            <c:strRef>
              <c:f>Metalle!$G$4</c:f>
              <c:strCache>
                <c:ptCount val="1"/>
                <c:pt idx="0">
                  <c:v>Kadmium (Cd)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C0C0C0"/>
                </a:solidFill>
                <a:prstDash val="solid"/>
              </a:ln>
            </c:spPr>
          </c:marker>
          <c:cat>
            <c:numRef>
              <c:f>(Metalle!$B$5:$B$10,Metalle!$B$11,Metalle!$B$12,Metalle!$B$13)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(Metalle!$G$5:$G$10,Metalle!$G$11,Metalle!$G$12,Metalle!$G$13)</c:f>
              <c:numCache>
                <c:formatCode>General</c:formatCode>
                <c:ptCount val="9"/>
                <c:pt idx="0">
                  <c:v>0.2</c:v>
                </c:pt>
                <c:pt idx="1">
                  <c:v>0.4</c:v>
                </c:pt>
                <c:pt idx="2">
                  <c:v>0.1</c:v>
                </c:pt>
                <c:pt idx="3" formatCode="0.0">
                  <c:v>6.0881516336089743E-2</c:v>
                </c:pt>
                <c:pt idx="5">
                  <c:v>0.2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F4-4291-9F9B-2B12C515E22E}"/>
            </c:ext>
          </c:extLst>
        </c:ser>
        <c:ser>
          <c:idx val="3"/>
          <c:order val="4"/>
          <c:tx>
            <c:strRef>
              <c:f>Metalle!$I$4</c:f>
              <c:strCache>
                <c:ptCount val="1"/>
                <c:pt idx="0">
                  <c:v>Nickel (Ni)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(Metalle!$B$5:$B$10,Metalle!$B$11,Metalle!$B$12,Metalle!$B$13)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(Metalle!$I$5:$I$10,Metalle!$I$11,Metalle!$I$12,Metalle!$I$13)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1.4</c:v>
                </c:pt>
                <c:pt idx="3">
                  <c:v>1.9</c:v>
                </c:pt>
                <c:pt idx="5">
                  <c:v>1.1000000000000001</c:v>
                </c:pt>
                <c:pt idx="6">
                  <c:v>1.6</c:v>
                </c:pt>
                <c:pt idx="7">
                  <c:v>3.2</c:v>
                </c:pt>
                <c:pt idx="8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F4-4291-9F9B-2B12C515E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70656"/>
        <c:axId val="31672192"/>
        <c:extLst>
          <c:ext xmlns:c15="http://schemas.microsoft.com/office/drawing/2012/chart" uri="{02D57815-91ED-43cb-92C2-25804820EDAC}">
            <c15:filteredLineSeries>
              <c15:ser>
                <c:idx val="4"/>
                <c:order val="5"/>
                <c:tx>
                  <c:strRef>
                    <c:extLst>
                      <c:ext uri="{02D57815-91ED-43cb-92C2-25804820EDAC}">
                        <c15:formulaRef>
                          <c15:sqref>Metalle!$J$4</c15:sqref>
                        </c15:formulaRef>
                      </c:ext>
                    </c:extLst>
                    <c:strCache>
                      <c:ptCount val="1"/>
                      <c:pt idx="0">
                        <c:v>Nickel (Ni) in [ng/m3], Zielwert zum Schutz der menschlichen Gesundheit, 39. BImSchV</c:v>
                      </c:pt>
                    </c:strCache>
                  </c:strRef>
                </c:tx>
                <c:spPr>
                  <a:ln w="25400">
                    <a:solidFill>
                      <a:srgbClr val="808080"/>
                    </a:solidFill>
                    <a:prstDash val="sysDash"/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(Metalle!$B$5:$B$10,Metalle!$B$11,Metalle!$B$12,Metalle!$B$13)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(Metalle!$J$5:$J$10,Metalle!$J$11,Metalle!$J$12,Metalle!$J$13)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</c:v>
                      </c:pt>
                      <c:pt idx="1">
                        <c:v>20</c:v>
                      </c:pt>
                      <c:pt idx="2">
                        <c:v>20</c:v>
                      </c:pt>
                      <c:pt idx="3">
                        <c:v>20</c:v>
                      </c:pt>
                      <c:pt idx="4">
                        <c:v>20</c:v>
                      </c:pt>
                      <c:pt idx="5">
                        <c:v>20</c:v>
                      </c:pt>
                      <c:pt idx="6">
                        <c:v>20</c:v>
                      </c:pt>
                      <c:pt idx="7">
                        <c:v>20</c:v>
                      </c:pt>
                      <c:pt idx="8">
                        <c:v>20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08F4-4291-9F9B-2B12C515E22E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5"/>
          <c:order val="6"/>
          <c:tx>
            <c:strRef>
              <c:f>Metalle!$K$4</c:f>
              <c:strCache>
                <c:ptCount val="1"/>
                <c:pt idx="0">
                  <c:v>Blei (Pb)</c:v>
                </c:pt>
              </c:strCache>
            </c:strRef>
          </c:tx>
          <c:spPr>
            <a:ln w="25400">
              <a:solidFill>
                <a:schemeClr val="accent4">
                  <a:lumMod val="40000"/>
                  <a:lumOff val="60000"/>
                </a:schemeClr>
              </a:solidFill>
              <a:prstDash val="solid"/>
            </a:ln>
          </c:spPr>
          <c:marker>
            <c:symbol val="circle"/>
            <c:size val="3"/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7-08F4-4291-9F9B-2B12C515E22E}"/>
              </c:ext>
            </c:extLst>
          </c:dPt>
          <c:dPt>
            <c:idx val="8"/>
            <c:bubble3D val="0"/>
            <c:spPr>
              <a:ln w="25400" cmpd="sng">
                <a:solidFill>
                  <a:schemeClr val="accent4">
                    <a:lumMod val="40000"/>
                    <a:lumOff val="6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F4-4291-9F9B-2B12C515E22E}"/>
              </c:ext>
            </c:extLst>
          </c:dPt>
          <c:cat>
            <c:numRef>
              <c:f>Metalle!$B$5:$B$10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(Metalle!$K$5:$K$10,Metalle!$K$11,Metalle!$K$12,Metalle!$K$13)</c:f>
              <c:numCache>
                <c:formatCode>General</c:formatCode>
                <c:ptCount val="9"/>
                <c:pt idx="0">
                  <c:v>10</c:v>
                </c:pt>
                <c:pt idx="1">
                  <c:v>14</c:v>
                </c:pt>
                <c:pt idx="2">
                  <c:v>8.1</c:v>
                </c:pt>
                <c:pt idx="3">
                  <c:v>7.2</c:v>
                </c:pt>
                <c:pt idx="5">
                  <c:v>10.8</c:v>
                </c:pt>
                <c:pt idx="6">
                  <c:v>11.9</c:v>
                </c:pt>
                <c:pt idx="8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8F4-4291-9F9B-2B12C515E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74368"/>
        <c:axId val="31675904"/>
      </c:lineChart>
      <c:catAx>
        <c:axId val="31670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672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672192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ng/m³</a:t>
                </a:r>
              </a:p>
            </c:rich>
          </c:tx>
          <c:layout>
            <c:manualLayout>
              <c:xMode val="edge"/>
              <c:yMode val="edge"/>
              <c:x val="3.3070866141732283E-2"/>
              <c:y val="4.249988577346593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670656"/>
        <c:crosses val="autoZero"/>
        <c:crossBetween val="between"/>
        <c:majorUnit val="2"/>
        <c:minorUnit val="1"/>
      </c:valAx>
      <c:catAx>
        <c:axId val="31674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675904"/>
        <c:crosses val="autoZero"/>
        <c:auto val="0"/>
        <c:lblAlgn val="ctr"/>
        <c:lblOffset val="100"/>
        <c:noMultiLvlLbl val="0"/>
      </c:catAx>
      <c:valAx>
        <c:axId val="31675904"/>
        <c:scaling>
          <c:orientation val="minMax"/>
          <c:max val="1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chemeClr val="accent4">
                        <a:lumMod val="40000"/>
                        <a:lumOff val="60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>
                    <a:solidFill>
                      <a:schemeClr val="accent4">
                        <a:lumMod val="40000"/>
                        <a:lumOff val="60000"/>
                      </a:schemeClr>
                    </a:solidFill>
                  </a:rPr>
                  <a:t>Blei in ng/m³</a:t>
                </a:r>
              </a:p>
            </c:rich>
          </c:tx>
          <c:layout>
            <c:manualLayout>
              <c:xMode val="edge"/>
              <c:yMode val="edge"/>
              <c:x val="0.52335958005249339"/>
              <c:y val="4.000005251969816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CCCCFF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4">
                    <a:lumMod val="40000"/>
                    <a:lumOff val="60000"/>
                  </a:schemeClr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674368"/>
        <c:crosses val="max"/>
        <c:crossBetween val="between"/>
        <c:majorUnit val="5"/>
        <c:minorUnit val="2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647203566465952"/>
          <c:y val="3.2882011605415859E-2"/>
          <c:w val="0.25738450410234159"/>
          <c:h val="0.943907410509856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365202389016606E-2"/>
          <c:y val="5.0580692338830779E-2"/>
          <c:w val="0.70053010040411612"/>
          <c:h val="0.82255572531045562"/>
        </c:manualLayout>
      </c:layout>
      <c:lineChart>
        <c:grouping val="standard"/>
        <c:varyColors val="0"/>
        <c:ser>
          <c:idx val="3"/>
          <c:order val="0"/>
          <c:tx>
            <c:v>Arsen (As)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(Metalle!$B$16:$B$23,Metalle!$B$24)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(Metalle!$C$16:$C$21,Metalle!$C$22,Metalle!$C$23,Metalle!$C$24)</c:f>
              <c:numCache>
                <c:formatCode>0%</c:formatCode>
                <c:ptCount val="9"/>
                <c:pt idx="0" formatCode="General">
                  <c:v>0.15</c:v>
                </c:pt>
                <c:pt idx="1">
                  <c:v>0.33333333333333331</c:v>
                </c:pt>
                <c:pt idx="2">
                  <c:v>0.11666666666666665</c:v>
                </c:pt>
                <c:pt idx="3">
                  <c:v>0.13333333333333333</c:v>
                </c:pt>
                <c:pt idx="5">
                  <c:v>9.9999999999999992E-2</c:v>
                </c:pt>
                <c:pt idx="6">
                  <c:v>0.21666666666666667</c:v>
                </c:pt>
                <c:pt idx="7">
                  <c:v>0.18333333333333335</c:v>
                </c:pt>
                <c:pt idx="8">
                  <c:v>9.9999999999999992E-2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1A-4BA2-99D4-F04F9652A7C2}"/>
            </c:ext>
          </c:extLst>
        </c:ser>
        <c:ser>
          <c:idx val="5"/>
          <c:order val="1"/>
          <c:tx>
            <c:strRef>
              <c:f>Metalle!$E$4</c:f>
              <c:strCache>
                <c:ptCount val="1"/>
                <c:pt idx="0">
                  <c:v>Kadmium (Cd), Zielwert (5 ng/m³) zum Schutz der menschlichen Gesundheit, 4. Tochterrichtlinie 2004/107/EG zur Rahmenrichtlinie 96/62/EG</c:v>
                </c:pt>
              </c:strCache>
            </c:strRef>
          </c:tx>
          <c:cat>
            <c:numRef>
              <c:f>(Metalle!$B$16:$B$23,Metalle!$B$24)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Metalle!$E$16:$E$21</c:f>
            </c:numRef>
          </c:val>
          <c:smooth val="0"/>
          <c:extLst>
            <c:ext xmlns:c16="http://schemas.microsoft.com/office/drawing/2014/chart" uri="{C3380CC4-5D6E-409C-BE32-E72D297353CC}">
              <c16:uniqueId val="{00000001-8D1A-4BA2-99D4-F04F9652A7C2}"/>
            </c:ext>
          </c:extLst>
        </c:ser>
        <c:ser>
          <c:idx val="7"/>
          <c:order val="2"/>
          <c:tx>
            <c:v>Kadmium (Cd)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C0C0C0"/>
                </a:solidFill>
                <a:prstDash val="solid"/>
              </a:ln>
            </c:spPr>
          </c:marker>
          <c:cat>
            <c:numRef>
              <c:f>(Metalle!$B$16:$B$23,Metalle!$B$24)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(Metalle!$G$16:$G$21,Metalle!$G$22,Metalle!$G$23,Metalle!$G$24)</c:f>
              <c:numCache>
                <c:formatCode>0%</c:formatCode>
                <c:ptCount val="9"/>
                <c:pt idx="0" formatCode="General">
                  <c:v>0.04</c:v>
                </c:pt>
                <c:pt idx="1">
                  <c:v>0.08</c:v>
                </c:pt>
                <c:pt idx="2">
                  <c:v>0.02</c:v>
                </c:pt>
                <c:pt idx="3">
                  <c:v>1.2176303267217949E-2</c:v>
                </c:pt>
                <c:pt idx="5">
                  <c:v>0.04</c:v>
                </c:pt>
                <c:pt idx="6">
                  <c:v>0.06</c:v>
                </c:pt>
                <c:pt idx="7">
                  <c:v>0.04</c:v>
                </c:pt>
                <c:pt idx="8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1A-4BA2-99D4-F04F9652A7C2}"/>
            </c:ext>
          </c:extLst>
        </c:ser>
        <c:ser>
          <c:idx val="9"/>
          <c:order val="3"/>
          <c:tx>
            <c:v>Nickel (Ni)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(Metalle!$B$16:$B$23,Metalle!$B$24)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(Metalle!$I$16:$I$21,Metalle!$I$22,Metalle!$I$23,Metalle!$I$24)</c:f>
              <c:numCache>
                <c:formatCode>0%</c:formatCode>
                <c:ptCount val="9"/>
                <c:pt idx="0" formatCode="General">
                  <c:v>0.1</c:v>
                </c:pt>
                <c:pt idx="1">
                  <c:v>0.1</c:v>
                </c:pt>
                <c:pt idx="2">
                  <c:v>6.9999999999999993E-2</c:v>
                </c:pt>
                <c:pt idx="3">
                  <c:v>9.5000000000000001E-2</c:v>
                </c:pt>
                <c:pt idx="5">
                  <c:v>5.5000000000000007E-2</c:v>
                </c:pt>
                <c:pt idx="6">
                  <c:v>0.08</c:v>
                </c:pt>
                <c:pt idx="7">
                  <c:v>0.16</c:v>
                </c:pt>
                <c:pt idx="8">
                  <c:v>6.9999999999999993E-2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1A-4BA2-99D4-F04F9652A7C2}"/>
            </c:ext>
          </c:extLst>
        </c:ser>
        <c:ser>
          <c:idx val="11"/>
          <c:order val="4"/>
          <c:tx>
            <c:v>Blei (Pb)</c:v>
          </c:tx>
          <c:spPr>
            <a:ln w="25400">
              <a:solidFill>
                <a:srgbClr val="CCCCFF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(Metalle!$B$16:$B$23,Metalle!$B$24)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(Metalle!$K$16:$K$21,Metalle!$K$22)</c:f>
              <c:numCache>
                <c:formatCode>0%</c:formatCode>
                <c:ptCount val="7"/>
                <c:pt idx="0" formatCode="General">
                  <c:v>0.02</c:v>
                </c:pt>
                <c:pt idx="1">
                  <c:v>2.8000000000000001E-2</c:v>
                </c:pt>
                <c:pt idx="2">
                  <c:v>1.6199999999999999E-2</c:v>
                </c:pt>
                <c:pt idx="3">
                  <c:v>1.44E-2</c:v>
                </c:pt>
                <c:pt idx="5">
                  <c:v>2.1600000000000001E-2</c:v>
                </c:pt>
                <c:pt idx="6">
                  <c:v>2.3800000000000002E-2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1A-4BA2-99D4-F04F9652A7C2}"/>
            </c:ext>
          </c:extLst>
        </c:ser>
        <c:ser>
          <c:idx val="0"/>
          <c:order val="5"/>
          <c:tx>
            <c:v>stoffbezogener Jahresgrenzwert (=100%)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(Metalle!$B$16:$B$23,Metalle!$B$24)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(Metalle!$L$16:$L$21,Metalle!$L$22,Metalle!$L$23,Metalle!$L$24)</c:f>
              <c:numCache>
                <c:formatCode>0%</c:formatCode>
                <c:ptCount val="9"/>
                <c:pt idx="0" formatCode="General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1A-4BA2-99D4-F04F9652A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08288"/>
        <c:axId val="31710208"/>
      </c:lineChart>
      <c:catAx>
        <c:axId val="3170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710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710208"/>
        <c:scaling>
          <c:orientation val="minMax"/>
          <c:max val="1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708288"/>
        <c:crosses val="autoZero"/>
        <c:crossBetween val="between"/>
        <c:majorUnit val="0.3"/>
        <c:minorUnit val="0.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679867602756549"/>
          <c:y val="0.11346179083383809"/>
          <c:w val="0.19334991531231005"/>
          <c:h val="0.819232031092267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</xdr:colOff>
      <xdr:row>30</xdr:row>
      <xdr:rowOff>133350</xdr:rowOff>
    </xdr:from>
    <xdr:to>
      <xdr:col>16</xdr:col>
      <xdr:colOff>257175</xdr:colOff>
      <xdr:row>74</xdr:row>
      <xdr:rowOff>104775</xdr:rowOff>
    </xdr:to>
    <xdr:graphicFrame macro="">
      <xdr:nvGraphicFramePr>
        <xdr:cNvPr id="1186" name="absolu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173355</xdr:colOff>
      <xdr:row>77</xdr:row>
      <xdr:rowOff>32385</xdr:rowOff>
    </xdr:from>
    <xdr:to>
      <xdr:col>24</xdr:col>
      <xdr:colOff>491490</xdr:colOff>
      <xdr:row>112</xdr:row>
      <xdr:rowOff>32385</xdr:rowOff>
    </xdr:to>
    <xdr:graphicFrame macro="">
      <xdr:nvGraphicFramePr>
        <xdr:cNvPr id="1187" name="pm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41910</xdr:colOff>
      <xdr:row>76</xdr:row>
      <xdr:rowOff>140970</xdr:rowOff>
    </xdr:from>
    <xdr:to>
      <xdr:col>13</xdr:col>
      <xdr:colOff>243840</xdr:colOff>
      <xdr:row>111</xdr:row>
      <xdr:rowOff>140970</xdr:rowOff>
    </xdr:to>
    <xdr:graphicFrame macro="">
      <xdr:nvGraphicFramePr>
        <xdr:cNvPr id="1188" name="prozen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167640</xdr:colOff>
      <xdr:row>114</xdr:row>
      <xdr:rowOff>83820</xdr:rowOff>
    </xdr:from>
    <xdr:to>
      <xdr:col>24</xdr:col>
      <xdr:colOff>546735</xdr:colOff>
      <xdr:row>149</xdr:row>
      <xdr:rowOff>83820</xdr:rowOff>
    </xdr:to>
    <xdr:graphicFrame macro="">
      <xdr:nvGraphicFramePr>
        <xdr:cNvPr id="1189" name="benzo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45720</xdr:colOff>
      <xdr:row>114</xdr:row>
      <xdr:rowOff>80010</xdr:rowOff>
    </xdr:from>
    <xdr:to>
      <xdr:col>13</xdr:col>
      <xdr:colOff>255270</xdr:colOff>
      <xdr:row>149</xdr:row>
      <xdr:rowOff>87630</xdr:rowOff>
    </xdr:to>
    <xdr:graphicFrame macro="">
      <xdr:nvGraphicFramePr>
        <xdr:cNvPr id="1190" name="ba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26</xdr:row>
      <xdr:rowOff>60960</xdr:rowOff>
    </xdr:from>
    <xdr:to>
      <xdr:col>11</xdr:col>
      <xdr:colOff>22860</xdr:colOff>
      <xdr:row>49</xdr:row>
      <xdr:rowOff>144780</xdr:rowOff>
    </xdr:to>
    <xdr:graphicFrame macro="">
      <xdr:nvGraphicFramePr>
        <xdr:cNvPr id="2117" name="metalle_ab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114300</xdr:colOff>
      <xdr:row>26</xdr:row>
      <xdr:rowOff>68580</xdr:rowOff>
    </xdr:from>
    <xdr:to>
      <xdr:col>18</xdr:col>
      <xdr:colOff>541020</xdr:colOff>
      <xdr:row>50</xdr:row>
      <xdr:rowOff>7620</xdr:rowOff>
    </xdr:to>
    <xdr:graphicFrame macro="">
      <xdr:nvGraphicFramePr>
        <xdr:cNvPr id="2118" name="metalle_proz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L157"/>
  <sheetViews>
    <sheetView tabSelected="1" topLeftCell="A67" workbookViewId="0">
      <selection activeCell="S16" sqref="S16"/>
    </sheetView>
  </sheetViews>
  <sheetFormatPr baseColWidth="10" defaultColWidth="11.5703125" defaultRowHeight="11.25" x14ac:dyDescent="0.2"/>
  <cols>
    <col min="1" max="1" width="4.28515625" style="6" customWidth="1"/>
    <col min="2" max="2" width="27.7109375" style="6" customWidth="1"/>
    <col min="3" max="3" width="6.42578125" style="6" customWidth="1"/>
    <col min="4" max="5" width="5.28515625" style="6" customWidth="1"/>
    <col min="6" max="6" width="6.140625" style="6" customWidth="1"/>
    <col min="7" max="7" width="6.28515625" style="6" customWidth="1"/>
    <col min="8" max="19" width="6.5703125" style="6" customWidth="1"/>
    <col min="20" max="16384" width="11.5703125" style="6"/>
  </cols>
  <sheetData>
    <row r="1" spans="1:22" ht="19.5" customHeight="1" x14ac:dyDescent="0.2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22" ht="12.75" customHeight="1" x14ac:dyDescent="0.2">
      <c r="A2" s="12"/>
      <c r="B2" s="64" t="s">
        <v>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2" s="24" customFormat="1" ht="12.75" customHeight="1" x14ac:dyDescent="0.2">
      <c r="A3" s="23"/>
      <c r="B3" s="64" t="s">
        <v>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</row>
    <row r="4" spans="1:22" x14ac:dyDescent="0.2">
      <c r="A4" s="4"/>
      <c r="B4" s="33" t="s">
        <v>0</v>
      </c>
      <c r="C4" s="38">
        <v>2005</v>
      </c>
      <c r="D4" s="38">
        <v>2006</v>
      </c>
      <c r="E4" s="38">
        <v>2007</v>
      </c>
      <c r="F4" s="38">
        <v>2008</v>
      </c>
      <c r="G4" s="38">
        <v>2009</v>
      </c>
      <c r="H4" s="38">
        <v>2010</v>
      </c>
      <c r="I4" s="38">
        <v>2011</v>
      </c>
      <c r="J4" s="38">
        <v>2012</v>
      </c>
      <c r="K4" s="38">
        <v>2013</v>
      </c>
      <c r="L4" s="38">
        <v>2014</v>
      </c>
      <c r="M4" s="38">
        <v>2015</v>
      </c>
      <c r="N4" s="38">
        <v>2016</v>
      </c>
      <c r="O4" s="38">
        <v>2017</v>
      </c>
      <c r="P4" s="38">
        <v>2018</v>
      </c>
      <c r="Q4" s="38">
        <v>2019</v>
      </c>
      <c r="R4" s="38">
        <v>2020</v>
      </c>
      <c r="S4" s="38">
        <v>2021</v>
      </c>
    </row>
    <row r="5" spans="1:22" ht="33.75" x14ac:dyDescent="0.2">
      <c r="A5" s="4"/>
      <c r="B5" s="25" t="s">
        <v>22</v>
      </c>
      <c r="C5" s="1">
        <v>4.55</v>
      </c>
      <c r="D5" s="1">
        <v>4.4000000000000004</v>
      </c>
      <c r="E5" s="1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2" ht="22.5" x14ac:dyDescent="0.2">
      <c r="A6" s="4"/>
      <c r="B6" s="19" t="s">
        <v>23</v>
      </c>
      <c r="C6" s="41">
        <v>8</v>
      </c>
      <c r="D6" s="41">
        <v>8</v>
      </c>
      <c r="E6" s="41">
        <v>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2" x14ac:dyDescent="0.2">
      <c r="A7" s="3"/>
      <c r="B7" s="19" t="s">
        <v>21</v>
      </c>
      <c r="C7" s="19">
        <v>32</v>
      </c>
      <c r="D7" s="19">
        <v>34</v>
      </c>
      <c r="E7" s="19">
        <v>26</v>
      </c>
      <c r="F7" s="19">
        <v>27</v>
      </c>
      <c r="G7" s="19">
        <v>28</v>
      </c>
      <c r="H7" s="19">
        <v>30</v>
      </c>
      <c r="I7" s="19">
        <v>28</v>
      </c>
      <c r="J7" s="19">
        <v>25</v>
      </c>
      <c r="K7" s="19">
        <v>24</v>
      </c>
      <c r="L7" s="19"/>
      <c r="M7" s="19"/>
      <c r="N7" s="19"/>
      <c r="O7" s="19"/>
      <c r="P7" s="19"/>
      <c r="Q7" s="19"/>
      <c r="R7" s="19"/>
      <c r="S7" s="19"/>
    </row>
    <row r="8" spans="1:22" ht="33.75" x14ac:dyDescent="0.2">
      <c r="A8" s="3"/>
      <c r="B8" s="19" t="s">
        <v>11</v>
      </c>
      <c r="C8" s="19">
        <v>44</v>
      </c>
      <c r="D8" s="19">
        <v>48</v>
      </c>
      <c r="E8" s="19">
        <v>18</v>
      </c>
      <c r="F8" s="19">
        <v>13</v>
      </c>
      <c r="G8" s="19">
        <v>22</v>
      </c>
      <c r="H8" s="19">
        <v>36</v>
      </c>
      <c r="I8" s="19">
        <v>37</v>
      </c>
      <c r="J8" s="19">
        <v>23</v>
      </c>
      <c r="K8" s="19">
        <v>21</v>
      </c>
      <c r="L8" s="19"/>
      <c r="M8" s="19"/>
      <c r="N8" s="19"/>
      <c r="O8" s="19"/>
      <c r="P8" s="19"/>
      <c r="Q8" s="19"/>
      <c r="R8" s="19"/>
      <c r="S8" s="19"/>
      <c r="V8" s="54"/>
    </row>
    <row r="9" spans="1:22" ht="45" x14ac:dyDescent="0.2">
      <c r="A9" s="3"/>
      <c r="B9" s="19" t="s">
        <v>12</v>
      </c>
      <c r="C9" s="19">
        <v>35</v>
      </c>
      <c r="D9" s="19">
        <v>35</v>
      </c>
      <c r="E9" s="19">
        <v>35</v>
      </c>
      <c r="F9" s="19">
        <v>35</v>
      </c>
      <c r="G9" s="19">
        <v>35</v>
      </c>
      <c r="H9" s="19">
        <v>35</v>
      </c>
      <c r="I9" s="19">
        <v>35</v>
      </c>
      <c r="J9" s="19">
        <v>35</v>
      </c>
      <c r="K9" s="19">
        <v>35</v>
      </c>
      <c r="L9" s="19"/>
      <c r="M9" s="19"/>
      <c r="N9" s="19"/>
      <c r="O9" s="19"/>
      <c r="P9" s="19"/>
      <c r="Q9" s="19"/>
      <c r="R9" s="19"/>
      <c r="S9" s="19"/>
      <c r="V9" s="54"/>
    </row>
    <row r="10" spans="1:22" ht="13.5" customHeight="1" x14ac:dyDescent="0.2">
      <c r="A10" s="3"/>
      <c r="B10" s="19" t="s">
        <v>24</v>
      </c>
      <c r="C10" s="19">
        <v>59</v>
      </c>
      <c r="D10" s="19">
        <v>69</v>
      </c>
      <c r="E10" s="19">
        <v>60</v>
      </c>
      <c r="F10" s="19">
        <v>59</v>
      </c>
      <c r="G10" s="19">
        <v>62</v>
      </c>
      <c r="H10" s="19">
        <v>63</v>
      </c>
      <c r="I10" s="19">
        <v>66</v>
      </c>
      <c r="J10" s="19">
        <v>60</v>
      </c>
      <c r="K10" s="19">
        <v>63</v>
      </c>
      <c r="L10" s="19">
        <v>62</v>
      </c>
      <c r="M10" s="19">
        <v>53</v>
      </c>
      <c r="N10" s="19">
        <v>51</v>
      </c>
      <c r="O10" s="19">
        <v>45</v>
      </c>
      <c r="P10" s="19">
        <v>43</v>
      </c>
      <c r="Q10" s="19">
        <v>34</v>
      </c>
      <c r="R10" s="19">
        <v>26</v>
      </c>
      <c r="S10" s="19">
        <v>23</v>
      </c>
      <c r="V10" s="54"/>
    </row>
    <row r="11" spans="1:22" ht="50.25" customHeight="1" x14ac:dyDescent="0.2">
      <c r="A11" s="3"/>
      <c r="B11" s="19" t="s">
        <v>25</v>
      </c>
      <c r="C11" s="19">
        <v>40</v>
      </c>
      <c r="D11" s="19">
        <v>40</v>
      </c>
      <c r="E11" s="19">
        <v>40</v>
      </c>
      <c r="F11" s="19">
        <v>40</v>
      </c>
      <c r="G11" s="19">
        <v>40</v>
      </c>
      <c r="H11" s="19">
        <v>40</v>
      </c>
      <c r="I11" s="19">
        <v>40</v>
      </c>
      <c r="J11" s="19">
        <v>40</v>
      </c>
      <c r="K11" s="19">
        <v>40</v>
      </c>
      <c r="L11" s="19">
        <v>40</v>
      </c>
      <c r="M11" s="19">
        <v>40</v>
      </c>
      <c r="N11" s="19">
        <v>40</v>
      </c>
      <c r="O11" s="19">
        <v>40</v>
      </c>
      <c r="P11" s="19">
        <v>40</v>
      </c>
      <c r="Q11" s="19">
        <v>40</v>
      </c>
      <c r="R11" s="19">
        <v>40</v>
      </c>
      <c r="S11" s="19">
        <v>40</v>
      </c>
      <c r="V11" s="54"/>
    </row>
    <row r="12" spans="1:22" ht="27" customHeight="1" x14ac:dyDescent="0.2">
      <c r="A12" s="3"/>
      <c r="B12" s="19" t="s">
        <v>13</v>
      </c>
      <c r="C12" s="19">
        <v>17</v>
      </c>
      <c r="D12" s="19">
        <v>49</v>
      </c>
      <c r="E12" s="19">
        <v>6</v>
      </c>
      <c r="F12" s="19">
        <v>0</v>
      </c>
      <c r="G12" s="19">
        <v>8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V12" s="54"/>
    </row>
    <row r="13" spans="1:22" ht="45" x14ac:dyDescent="0.2">
      <c r="A13" s="3"/>
      <c r="B13" s="19" t="s">
        <v>14</v>
      </c>
      <c r="C13" s="19">
        <v>18</v>
      </c>
      <c r="D13" s="19">
        <v>18</v>
      </c>
      <c r="E13" s="19">
        <v>18</v>
      </c>
      <c r="F13" s="19">
        <v>18</v>
      </c>
      <c r="G13" s="19">
        <v>18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V13" s="54"/>
    </row>
    <row r="14" spans="1:22" ht="13.5" customHeight="1" x14ac:dyDescent="0.2">
      <c r="A14" s="3"/>
      <c r="B14" s="19" t="s">
        <v>2</v>
      </c>
      <c r="C14" s="19">
        <v>132</v>
      </c>
      <c r="D14" s="19">
        <v>140</v>
      </c>
      <c r="E14" s="19">
        <v>128</v>
      </c>
      <c r="F14" s="19">
        <v>108</v>
      </c>
      <c r="G14" s="19">
        <v>136</v>
      </c>
      <c r="H14" s="19">
        <v>131</v>
      </c>
      <c r="I14" s="19">
        <v>144</v>
      </c>
      <c r="J14" s="19">
        <v>133</v>
      </c>
      <c r="K14" s="19">
        <v>133</v>
      </c>
      <c r="L14" s="19">
        <v>139</v>
      </c>
      <c r="M14" s="19">
        <v>120</v>
      </c>
      <c r="N14" s="19">
        <v>118</v>
      </c>
      <c r="O14" s="19">
        <v>95</v>
      </c>
      <c r="P14" s="19">
        <v>88</v>
      </c>
      <c r="Q14" s="19">
        <v>64</v>
      </c>
      <c r="R14" s="19">
        <v>45</v>
      </c>
      <c r="S14" s="19">
        <v>39</v>
      </c>
    </row>
    <row r="15" spans="1:22" ht="56.25" x14ac:dyDescent="0.2">
      <c r="A15" s="3"/>
      <c r="B15" s="19" t="s">
        <v>26</v>
      </c>
      <c r="C15" s="19">
        <v>30</v>
      </c>
      <c r="D15" s="19">
        <v>30</v>
      </c>
      <c r="E15" s="19">
        <v>30</v>
      </c>
      <c r="F15" s="19">
        <v>30</v>
      </c>
      <c r="G15" s="19">
        <v>30</v>
      </c>
      <c r="H15" s="19">
        <v>30</v>
      </c>
      <c r="I15" s="19">
        <v>30</v>
      </c>
      <c r="J15" s="19">
        <v>30</v>
      </c>
      <c r="K15" s="19">
        <v>30</v>
      </c>
      <c r="L15" s="19">
        <v>30</v>
      </c>
      <c r="M15" s="19">
        <v>30</v>
      </c>
      <c r="N15" s="19">
        <v>30</v>
      </c>
      <c r="O15" s="19">
        <v>30</v>
      </c>
      <c r="P15" s="19">
        <v>30</v>
      </c>
      <c r="Q15" s="19">
        <v>30</v>
      </c>
      <c r="R15" s="19">
        <v>30</v>
      </c>
      <c r="S15" s="19">
        <v>30</v>
      </c>
    </row>
    <row r="16" spans="1:22" ht="22.5" x14ac:dyDescent="0.2">
      <c r="A16" s="3"/>
      <c r="B16" s="19" t="s">
        <v>27</v>
      </c>
      <c r="C16" s="19">
        <v>0.5</v>
      </c>
      <c r="D16" s="19">
        <v>0.5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38" x14ac:dyDescent="0.2">
      <c r="A17" s="3"/>
      <c r="B17" s="19" t="s">
        <v>8</v>
      </c>
      <c r="C17" s="19">
        <v>1.7</v>
      </c>
      <c r="D17" s="19">
        <v>1.6</v>
      </c>
      <c r="E17" s="19">
        <v>1.1000000000000001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38" ht="24.75" customHeight="1" x14ac:dyDescent="0.2">
      <c r="A18" s="3"/>
      <c r="B18" s="19" t="s">
        <v>28</v>
      </c>
      <c r="C18" s="19">
        <v>5</v>
      </c>
      <c r="D18" s="19">
        <v>5</v>
      </c>
      <c r="E18" s="19">
        <v>5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38" x14ac:dyDescent="0.2">
      <c r="A19" s="3"/>
      <c r="B19" s="19" t="s">
        <v>1</v>
      </c>
      <c r="C19" s="19">
        <v>4.0999999999999996</v>
      </c>
      <c r="D19" s="19">
        <v>3.7</v>
      </c>
      <c r="E19" s="19">
        <v>2.8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38" ht="12.75" customHeight="1" x14ac:dyDescent="0.2">
      <c r="A20" s="3"/>
      <c r="B20" s="19" t="s">
        <v>9</v>
      </c>
      <c r="C20" s="19"/>
      <c r="D20" s="19">
        <v>0.66</v>
      </c>
      <c r="E20" s="19">
        <v>0.39</v>
      </c>
      <c r="F20" s="19">
        <v>0.36</v>
      </c>
      <c r="G20" s="19">
        <v>0.5</v>
      </c>
      <c r="H20" s="19">
        <v>0.67</v>
      </c>
      <c r="I20" s="19">
        <v>0.5</v>
      </c>
      <c r="J20" s="19">
        <v>0.35</v>
      </c>
      <c r="K20" s="19">
        <v>0.3</v>
      </c>
      <c r="L20" s="19"/>
      <c r="M20" s="19"/>
      <c r="N20" s="19"/>
      <c r="O20" s="19"/>
      <c r="P20" s="19"/>
      <c r="Q20" s="19"/>
      <c r="R20" s="19"/>
      <c r="S20" s="19"/>
    </row>
    <row r="21" spans="1:38" ht="46.5" customHeight="1" x14ac:dyDescent="0.2">
      <c r="A21" s="3"/>
      <c r="B21" s="19" t="s">
        <v>37</v>
      </c>
      <c r="C21" s="19"/>
      <c r="D21" s="19">
        <v>1</v>
      </c>
      <c r="E21" s="19">
        <v>1</v>
      </c>
      <c r="F21" s="19">
        <v>1</v>
      </c>
      <c r="G21" s="19">
        <v>1</v>
      </c>
      <c r="H21" s="19">
        <v>1</v>
      </c>
      <c r="I21" s="19">
        <v>1</v>
      </c>
      <c r="J21" s="19">
        <v>1</v>
      </c>
      <c r="K21" s="19">
        <v>1</v>
      </c>
      <c r="L21" s="19"/>
      <c r="M21" s="19"/>
      <c r="N21" s="19"/>
      <c r="O21" s="19"/>
      <c r="P21" s="19"/>
      <c r="Q21" s="19"/>
      <c r="R21" s="19"/>
      <c r="S21" s="19"/>
    </row>
    <row r="22" spans="1:38" ht="46.5" customHeight="1" x14ac:dyDescent="0.2">
      <c r="A22" s="3"/>
      <c r="B22" s="53" t="s">
        <v>10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>
        <v>44</v>
      </c>
      <c r="O22" s="53">
        <v>33</v>
      </c>
      <c r="P22" s="53">
        <v>30</v>
      </c>
      <c r="Q22" s="53">
        <v>20</v>
      </c>
      <c r="R22" s="53">
        <v>13</v>
      </c>
      <c r="S22" s="53">
        <v>11</v>
      </c>
    </row>
    <row r="23" spans="1:38" x14ac:dyDescent="0.2">
      <c r="A23" s="3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38" x14ac:dyDescent="0.2">
      <c r="A24" s="17"/>
      <c r="B24" s="21" t="s">
        <v>21</v>
      </c>
      <c r="C24" s="22">
        <f t="shared" ref="C24:K24" si="0">(C7/C11)</f>
        <v>0.8</v>
      </c>
      <c r="D24" s="22">
        <f t="shared" si="0"/>
        <v>0.85</v>
      </c>
      <c r="E24" s="22">
        <f t="shared" si="0"/>
        <v>0.65</v>
      </c>
      <c r="F24" s="22">
        <f t="shared" si="0"/>
        <v>0.67500000000000004</v>
      </c>
      <c r="G24" s="22">
        <f t="shared" si="0"/>
        <v>0.7</v>
      </c>
      <c r="H24" s="22">
        <f t="shared" si="0"/>
        <v>0.75</v>
      </c>
      <c r="I24" s="22">
        <f t="shared" si="0"/>
        <v>0.7</v>
      </c>
      <c r="J24" s="22">
        <f t="shared" si="0"/>
        <v>0.625</v>
      </c>
      <c r="K24" s="22">
        <f t="shared" si="0"/>
        <v>0.6</v>
      </c>
      <c r="L24" s="22"/>
      <c r="M24" s="22"/>
      <c r="N24" s="22"/>
      <c r="O24" s="22"/>
      <c r="P24" s="22"/>
      <c r="Q24" s="22"/>
      <c r="R24" s="22"/>
      <c r="S24" s="22"/>
    </row>
    <row r="25" spans="1:38" x14ac:dyDescent="0.2">
      <c r="A25" s="17"/>
      <c r="B25" s="21" t="s">
        <v>24</v>
      </c>
      <c r="C25" s="22">
        <f t="shared" ref="C25:R25" si="1">(C10/C11)</f>
        <v>1.4750000000000001</v>
      </c>
      <c r="D25" s="22">
        <f t="shared" si="1"/>
        <v>1.7250000000000001</v>
      </c>
      <c r="E25" s="22">
        <f t="shared" si="1"/>
        <v>1.5</v>
      </c>
      <c r="F25" s="22">
        <f t="shared" si="1"/>
        <v>1.4750000000000001</v>
      </c>
      <c r="G25" s="22">
        <f t="shared" si="1"/>
        <v>1.55</v>
      </c>
      <c r="H25" s="22">
        <f t="shared" si="1"/>
        <v>1.575</v>
      </c>
      <c r="I25" s="22">
        <f t="shared" si="1"/>
        <v>1.65</v>
      </c>
      <c r="J25" s="22">
        <f t="shared" si="1"/>
        <v>1.5</v>
      </c>
      <c r="K25" s="22">
        <f t="shared" si="1"/>
        <v>1.575</v>
      </c>
      <c r="L25" s="22">
        <f t="shared" si="1"/>
        <v>1.55</v>
      </c>
      <c r="M25" s="22">
        <f t="shared" si="1"/>
        <v>1.325</v>
      </c>
      <c r="N25" s="22">
        <f t="shared" si="1"/>
        <v>1.2749999999999999</v>
      </c>
      <c r="O25" s="22">
        <f t="shared" si="1"/>
        <v>1.125</v>
      </c>
      <c r="P25" s="22">
        <f t="shared" si="1"/>
        <v>1.075</v>
      </c>
      <c r="Q25" s="22">
        <f t="shared" si="1"/>
        <v>0.85</v>
      </c>
      <c r="R25" s="22">
        <f t="shared" si="1"/>
        <v>0.65</v>
      </c>
      <c r="S25" s="22">
        <f>(S10/S11)</f>
        <v>0.57499999999999996</v>
      </c>
    </row>
    <row r="26" spans="1:38" x14ac:dyDescent="0.2">
      <c r="A26" s="3"/>
      <c r="B26" s="18" t="s">
        <v>2</v>
      </c>
      <c r="C26" s="2">
        <f t="shared" ref="C26:R26" si="2">C14/C15</f>
        <v>4.4000000000000004</v>
      </c>
      <c r="D26" s="2">
        <f t="shared" si="2"/>
        <v>4.666666666666667</v>
      </c>
      <c r="E26" s="2">
        <f t="shared" si="2"/>
        <v>4.2666666666666666</v>
      </c>
      <c r="F26" s="2">
        <f t="shared" si="2"/>
        <v>3.6</v>
      </c>
      <c r="G26" s="2">
        <f t="shared" si="2"/>
        <v>4.5333333333333332</v>
      </c>
      <c r="H26" s="2">
        <f t="shared" si="2"/>
        <v>4.3666666666666663</v>
      </c>
      <c r="I26" s="2">
        <f t="shared" si="2"/>
        <v>4.8</v>
      </c>
      <c r="J26" s="2">
        <f t="shared" si="2"/>
        <v>4.4333333333333336</v>
      </c>
      <c r="K26" s="2">
        <f t="shared" si="2"/>
        <v>4.4333333333333336</v>
      </c>
      <c r="L26" s="2">
        <f t="shared" si="2"/>
        <v>4.6333333333333337</v>
      </c>
      <c r="M26" s="2">
        <f t="shared" si="2"/>
        <v>4</v>
      </c>
      <c r="N26" s="2">
        <f t="shared" si="2"/>
        <v>3.9333333333333331</v>
      </c>
      <c r="O26" s="2">
        <f t="shared" si="2"/>
        <v>3.1666666666666665</v>
      </c>
      <c r="P26" s="2">
        <f t="shared" si="2"/>
        <v>2.9333333333333331</v>
      </c>
      <c r="Q26" s="2">
        <f t="shared" si="2"/>
        <v>2.1333333333333333</v>
      </c>
      <c r="R26" s="2">
        <f t="shared" si="2"/>
        <v>1.5</v>
      </c>
      <c r="S26" s="2">
        <f t="shared" ref="S26" si="3">S14/S15</f>
        <v>1.3</v>
      </c>
    </row>
    <row r="27" spans="1:38" x14ac:dyDescent="0.2">
      <c r="A27" s="17"/>
      <c r="B27" s="21" t="s">
        <v>8</v>
      </c>
      <c r="C27" s="22">
        <f>C17/C18</f>
        <v>0.33999999999999997</v>
      </c>
      <c r="D27" s="22">
        <f>D17/D18</f>
        <v>0.32</v>
      </c>
      <c r="E27" s="22">
        <f>E17/E18</f>
        <v>0.22000000000000003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38" ht="22.5" x14ac:dyDescent="0.2">
      <c r="A28" s="5"/>
      <c r="B28" s="20" t="s">
        <v>7</v>
      </c>
      <c r="C28" s="16">
        <f t="shared" ref="C28:K28" si="4">C11/C11</f>
        <v>1</v>
      </c>
      <c r="D28" s="16">
        <f t="shared" si="4"/>
        <v>1</v>
      </c>
      <c r="E28" s="16">
        <f t="shared" si="4"/>
        <v>1</v>
      </c>
      <c r="F28" s="16">
        <f t="shared" si="4"/>
        <v>1</v>
      </c>
      <c r="G28" s="16">
        <f t="shared" si="4"/>
        <v>1</v>
      </c>
      <c r="H28" s="16">
        <f t="shared" si="4"/>
        <v>1</v>
      </c>
      <c r="I28" s="16">
        <f t="shared" si="4"/>
        <v>1</v>
      </c>
      <c r="J28" s="16">
        <f t="shared" si="4"/>
        <v>1</v>
      </c>
      <c r="K28" s="16">
        <f t="shared" si="4"/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6">
        <v>1</v>
      </c>
      <c r="S28" s="16">
        <v>1</v>
      </c>
    </row>
    <row r="29" spans="1:38" x14ac:dyDescent="0.2">
      <c r="A29" s="7"/>
      <c r="B29" s="13"/>
      <c r="C29" s="13"/>
      <c r="D29" s="13"/>
      <c r="E29" s="13"/>
      <c r="F29" s="13"/>
      <c r="G29" s="13"/>
      <c r="H29" s="1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1" spans="1:38" s="9" customFormat="1" x14ac:dyDescent="0.2">
      <c r="A31" s="8"/>
      <c r="B31" s="8"/>
      <c r="C31" s="10"/>
      <c r="D31" s="10"/>
      <c r="E31" s="10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155" spans="2:3" ht="12" x14ac:dyDescent="0.2">
      <c r="B155" s="55" t="s">
        <v>15</v>
      </c>
      <c r="C155" s="55" t="s">
        <v>16</v>
      </c>
    </row>
    <row r="156" spans="2:3" ht="12" x14ac:dyDescent="0.2">
      <c r="B156" s="55" t="s">
        <v>17</v>
      </c>
      <c r="C156" s="55" t="s">
        <v>20</v>
      </c>
    </row>
    <row r="157" spans="2:3" ht="12" x14ac:dyDescent="0.2">
      <c r="B157" s="55" t="s">
        <v>18</v>
      </c>
      <c r="C157" s="55" t="s">
        <v>19</v>
      </c>
    </row>
  </sheetData>
  <mergeCells count="2">
    <mergeCell ref="B3:S3"/>
    <mergeCell ref="B2:S2"/>
  </mergeCells>
  <phoneticPr fontId="0" type="noConversion"/>
  <conditionalFormatting sqref="F31:R31">
    <cfRule type="cellIs" dxfId="3" priority="2" stopIfTrue="1" operator="greaterThanOrEqual">
      <formula>5</formula>
    </cfRule>
  </conditionalFormatting>
  <conditionalFormatting sqref="AF31:AI31">
    <cfRule type="cellIs" dxfId="2" priority="3" stopIfTrue="1" operator="greaterThan">
      <formula>40</formula>
    </cfRule>
  </conditionalFormatting>
  <conditionalFormatting sqref="AJ31">
    <cfRule type="cellIs" dxfId="1" priority="4" stopIfTrue="1" operator="greaterThan">
      <formula>50</formula>
    </cfRule>
  </conditionalFormatting>
  <conditionalFormatting sqref="S31">
    <cfRule type="cellIs" dxfId="0" priority="1" stopIfTrue="1" operator="greaterThanOrEqual">
      <formula>5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24:C28 D24:D28 E24:E28 F24:F28 G24:G28 H24:H28 I24:I28 J24:J28 K24:K26 K28 L25:L26 M25:M26 N25:N26 O25:O2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L25"/>
  <sheetViews>
    <sheetView topLeftCell="A7" workbookViewId="0">
      <selection activeCell="V47" sqref="V47"/>
    </sheetView>
  </sheetViews>
  <sheetFormatPr baseColWidth="10" defaultColWidth="11.42578125" defaultRowHeight="12.75" x14ac:dyDescent="0.2"/>
  <cols>
    <col min="1" max="1" width="4" style="26" customWidth="1"/>
    <col min="2" max="2" width="12.42578125" style="26" customWidth="1"/>
    <col min="3" max="3" width="15.140625" style="26" customWidth="1"/>
    <col min="4" max="4" width="15" style="26" customWidth="1"/>
    <col min="5" max="5" width="11.42578125" style="26" hidden="1" customWidth="1"/>
    <col min="6" max="6" width="2" style="26" hidden="1" customWidth="1"/>
    <col min="7" max="7" width="4.85546875" style="26" customWidth="1"/>
    <col min="8" max="8" width="15.140625" style="26" customWidth="1"/>
    <col min="9" max="9" width="7.140625" style="26" customWidth="1"/>
    <col min="10" max="10" width="14" style="26" customWidth="1"/>
    <col min="11" max="11" width="7" style="26" customWidth="1"/>
    <col min="12" max="12" width="15.28515625" style="26" customWidth="1"/>
    <col min="13" max="16384" width="11.42578125" style="26"/>
  </cols>
  <sheetData>
    <row r="2" spans="2:12" ht="11.25" customHeight="1" x14ac:dyDescent="0.2">
      <c r="B2" s="60" t="s">
        <v>5</v>
      </c>
      <c r="C2" s="61"/>
      <c r="D2" s="61"/>
      <c r="E2" s="61"/>
      <c r="F2" s="61"/>
      <c r="G2" s="62"/>
      <c r="H2" s="62"/>
      <c r="I2" s="62"/>
      <c r="J2" s="62"/>
      <c r="K2" s="62"/>
      <c r="L2" s="63"/>
    </row>
    <row r="3" spans="2:12" ht="15.75" customHeight="1" x14ac:dyDescent="0.2">
      <c r="B3" s="56" t="s">
        <v>6</v>
      </c>
      <c r="C3" s="57"/>
      <c r="D3" s="57"/>
      <c r="E3" s="57"/>
      <c r="F3" s="57"/>
      <c r="G3" s="58"/>
      <c r="H3" s="58"/>
      <c r="I3" s="58"/>
      <c r="J3" s="58"/>
      <c r="K3" s="58"/>
      <c r="L3" s="59"/>
    </row>
    <row r="4" spans="2:12" ht="113.25" customHeight="1" x14ac:dyDescent="0.2">
      <c r="B4" s="43" t="s">
        <v>3</v>
      </c>
      <c r="C4" s="44" t="s">
        <v>29</v>
      </c>
      <c r="D4" s="44" t="s">
        <v>33</v>
      </c>
      <c r="E4" s="45" t="s">
        <v>4</v>
      </c>
      <c r="F4" s="46" t="s">
        <v>4</v>
      </c>
      <c r="G4" s="45" t="s">
        <v>30</v>
      </c>
      <c r="H4" s="46" t="s">
        <v>34</v>
      </c>
      <c r="I4" s="45" t="s">
        <v>31</v>
      </c>
      <c r="J4" s="46" t="s">
        <v>35</v>
      </c>
      <c r="K4" s="45" t="s">
        <v>32</v>
      </c>
      <c r="L4" s="47" t="s">
        <v>36</v>
      </c>
    </row>
    <row r="5" spans="2:12" x14ac:dyDescent="0.2">
      <c r="B5" s="48">
        <v>2005</v>
      </c>
      <c r="C5" s="49">
        <v>0.9</v>
      </c>
      <c r="D5" s="49">
        <v>6</v>
      </c>
      <c r="E5" s="49"/>
      <c r="F5" s="49"/>
      <c r="G5" s="49">
        <v>0.2</v>
      </c>
      <c r="H5" s="49">
        <v>5</v>
      </c>
      <c r="I5" s="49">
        <v>2</v>
      </c>
      <c r="J5" s="49">
        <v>20</v>
      </c>
      <c r="K5" s="49">
        <v>10</v>
      </c>
      <c r="L5" s="49">
        <v>500</v>
      </c>
    </row>
    <row r="6" spans="2:12" x14ac:dyDescent="0.2">
      <c r="B6" s="42">
        <v>2006</v>
      </c>
      <c r="C6" s="27">
        <v>2</v>
      </c>
      <c r="D6" s="27">
        <v>6</v>
      </c>
      <c r="E6" s="27"/>
      <c r="F6" s="27"/>
      <c r="G6" s="27">
        <v>0.4</v>
      </c>
      <c r="H6" s="27">
        <v>5</v>
      </c>
      <c r="I6" s="27">
        <v>2</v>
      </c>
      <c r="J6" s="27">
        <v>20</v>
      </c>
      <c r="K6" s="27">
        <v>14</v>
      </c>
      <c r="L6" s="27">
        <v>500</v>
      </c>
    </row>
    <row r="7" spans="2:12" x14ac:dyDescent="0.2">
      <c r="B7" s="42">
        <v>2007</v>
      </c>
      <c r="C7" s="27">
        <v>0.7</v>
      </c>
      <c r="D7" s="27">
        <v>6</v>
      </c>
      <c r="E7" s="27"/>
      <c r="F7" s="27"/>
      <c r="G7" s="27">
        <v>0.1</v>
      </c>
      <c r="H7" s="27">
        <v>5</v>
      </c>
      <c r="I7" s="27">
        <v>1.4</v>
      </c>
      <c r="J7" s="27">
        <v>20</v>
      </c>
      <c r="K7" s="27">
        <v>8.1</v>
      </c>
      <c r="L7" s="27">
        <v>500</v>
      </c>
    </row>
    <row r="8" spans="2:12" x14ac:dyDescent="0.2">
      <c r="B8" s="42">
        <v>2008</v>
      </c>
      <c r="C8" s="27">
        <v>0.8</v>
      </c>
      <c r="D8" s="27">
        <v>6</v>
      </c>
      <c r="E8" s="27"/>
      <c r="F8" s="27"/>
      <c r="G8" s="28">
        <v>6.0881516336089743E-2</v>
      </c>
      <c r="H8" s="27">
        <v>5</v>
      </c>
      <c r="I8" s="27">
        <v>1.9</v>
      </c>
      <c r="J8" s="27">
        <v>20</v>
      </c>
      <c r="K8" s="27">
        <v>7.2</v>
      </c>
      <c r="L8" s="27">
        <v>500</v>
      </c>
    </row>
    <row r="9" spans="2:12" x14ac:dyDescent="0.2">
      <c r="B9" s="42">
        <v>2009</v>
      </c>
      <c r="C9" s="29"/>
      <c r="D9" s="29">
        <v>6</v>
      </c>
      <c r="E9" s="29"/>
      <c r="F9" s="29"/>
      <c r="G9" s="29"/>
      <c r="H9" s="29">
        <v>5</v>
      </c>
      <c r="I9" s="29"/>
      <c r="J9" s="27">
        <v>20</v>
      </c>
      <c r="K9" s="29"/>
      <c r="L9" s="27">
        <v>500</v>
      </c>
    </row>
    <row r="10" spans="2:12" x14ac:dyDescent="0.2">
      <c r="B10" s="42">
        <v>2010</v>
      </c>
      <c r="C10" s="29">
        <v>0.6</v>
      </c>
      <c r="D10" s="29">
        <v>6</v>
      </c>
      <c r="E10" s="29"/>
      <c r="F10" s="29"/>
      <c r="G10" s="29">
        <v>0.2</v>
      </c>
      <c r="H10" s="29">
        <v>5</v>
      </c>
      <c r="I10" s="29">
        <v>1.1000000000000001</v>
      </c>
      <c r="J10" s="29">
        <v>20</v>
      </c>
      <c r="K10" s="29">
        <v>10.8</v>
      </c>
      <c r="L10" s="29">
        <v>500</v>
      </c>
    </row>
    <row r="11" spans="2:12" x14ac:dyDescent="0.2">
      <c r="B11" s="42">
        <v>2011</v>
      </c>
      <c r="C11" s="29">
        <v>1.3</v>
      </c>
      <c r="D11" s="29">
        <v>6</v>
      </c>
      <c r="E11" s="29"/>
      <c r="F11" s="29"/>
      <c r="G11" s="29">
        <v>0.3</v>
      </c>
      <c r="H11" s="29">
        <v>5</v>
      </c>
      <c r="I11" s="29">
        <v>1.6</v>
      </c>
      <c r="J11" s="29">
        <v>20</v>
      </c>
      <c r="K11" s="29">
        <v>11.9</v>
      </c>
      <c r="L11" s="29">
        <v>500</v>
      </c>
    </row>
    <row r="12" spans="2:12" x14ac:dyDescent="0.2">
      <c r="B12" s="42">
        <v>2012</v>
      </c>
      <c r="C12" s="29">
        <v>1.1000000000000001</v>
      </c>
      <c r="D12" s="29">
        <v>6</v>
      </c>
      <c r="E12" s="29"/>
      <c r="F12" s="29"/>
      <c r="G12" s="29">
        <v>0.2</v>
      </c>
      <c r="H12" s="29">
        <v>5</v>
      </c>
      <c r="I12" s="29">
        <v>3.2</v>
      </c>
      <c r="J12" s="29">
        <v>20</v>
      </c>
      <c r="K12" s="29"/>
      <c r="L12" s="29">
        <v>500</v>
      </c>
    </row>
    <row r="13" spans="2:12" x14ac:dyDescent="0.2">
      <c r="B13" s="42">
        <v>2013</v>
      </c>
      <c r="C13" s="29">
        <v>0.6</v>
      </c>
      <c r="D13" s="29">
        <v>6</v>
      </c>
      <c r="E13" s="29"/>
      <c r="F13" s="29"/>
      <c r="G13" s="29">
        <v>0.1</v>
      </c>
      <c r="H13" s="29">
        <v>5</v>
      </c>
      <c r="I13" s="29">
        <v>1.4</v>
      </c>
      <c r="J13" s="29">
        <v>20</v>
      </c>
      <c r="K13" s="29">
        <v>6.2</v>
      </c>
      <c r="L13" s="29">
        <v>500</v>
      </c>
    </row>
    <row r="14" spans="2:12" x14ac:dyDescent="0.2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2:12" x14ac:dyDescent="0.2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2:12" s="52" customFormat="1" x14ac:dyDescent="0.2">
      <c r="B16" s="42">
        <v>2005</v>
      </c>
      <c r="C16" s="51">
        <f>C5/D5</f>
        <v>0.15</v>
      </c>
      <c r="D16" s="51"/>
      <c r="E16" s="51"/>
      <c r="F16" s="51"/>
      <c r="G16" s="51">
        <f>G5/H5</f>
        <v>0.04</v>
      </c>
      <c r="H16" s="51"/>
      <c r="I16" s="51">
        <f>I5/J5</f>
        <v>0.1</v>
      </c>
      <c r="J16" s="51"/>
      <c r="K16" s="51">
        <f>K5/L5</f>
        <v>0.02</v>
      </c>
      <c r="L16" s="51">
        <v>1</v>
      </c>
    </row>
    <row r="17" spans="2:12" x14ac:dyDescent="0.2">
      <c r="B17" s="42">
        <v>2006</v>
      </c>
      <c r="C17" s="30">
        <f>C6/D6</f>
        <v>0.33333333333333331</v>
      </c>
      <c r="D17" s="31"/>
      <c r="E17" s="27"/>
      <c r="F17" s="27"/>
      <c r="G17" s="30">
        <f>G6/H6</f>
        <v>0.08</v>
      </c>
      <c r="H17" s="31"/>
      <c r="I17" s="30">
        <f>I6/J6</f>
        <v>0.1</v>
      </c>
      <c r="J17" s="31"/>
      <c r="K17" s="30">
        <f>K6/L6</f>
        <v>2.8000000000000001E-2</v>
      </c>
      <c r="L17" s="31">
        <v>1</v>
      </c>
    </row>
    <row r="18" spans="2:12" x14ac:dyDescent="0.2">
      <c r="B18" s="42">
        <v>2007</v>
      </c>
      <c r="C18" s="30">
        <f>C7/D7</f>
        <v>0.11666666666666665</v>
      </c>
      <c r="D18" s="31"/>
      <c r="E18" s="27"/>
      <c r="F18" s="27"/>
      <c r="G18" s="30">
        <f>G7/H7</f>
        <v>0.02</v>
      </c>
      <c r="H18" s="31"/>
      <c r="I18" s="30">
        <f>I7/J7</f>
        <v>6.9999999999999993E-2</v>
      </c>
      <c r="J18" s="31"/>
      <c r="K18" s="30">
        <f>K7/L7</f>
        <v>1.6199999999999999E-2</v>
      </c>
      <c r="L18" s="31">
        <v>1</v>
      </c>
    </row>
    <row r="19" spans="2:12" x14ac:dyDescent="0.2">
      <c r="B19" s="42">
        <v>2008</v>
      </c>
      <c r="C19" s="30">
        <f>C8/D8</f>
        <v>0.13333333333333333</v>
      </c>
      <c r="D19" s="31"/>
      <c r="E19" s="27"/>
      <c r="F19" s="27"/>
      <c r="G19" s="30">
        <f>G8/H8</f>
        <v>1.2176303267217949E-2</v>
      </c>
      <c r="H19" s="31"/>
      <c r="I19" s="30">
        <f>I8/J8</f>
        <v>9.5000000000000001E-2</v>
      </c>
      <c r="J19" s="31"/>
      <c r="K19" s="30">
        <f>K8/L8</f>
        <v>1.44E-2</v>
      </c>
      <c r="L19" s="31">
        <v>1</v>
      </c>
    </row>
    <row r="20" spans="2:12" x14ac:dyDescent="0.2">
      <c r="B20" s="42">
        <v>2009</v>
      </c>
      <c r="C20" s="36"/>
      <c r="D20" s="31"/>
      <c r="E20" s="29"/>
      <c r="F20" s="29"/>
      <c r="G20" s="36"/>
      <c r="H20" s="31"/>
      <c r="I20" s="36"/>
      <c r="J20" s="31"/>
      <c r="K20" s="36"/>
      <c r="L20" s="31">
        <v>1</v>
      </c>
    </row>
    <row r="21" spans="2:12" x14ac:dyDescent="0.2">
      <c r="B21" s="42">
        <v>2010</v>
      </c>
      <c r="C21" s="36">
        <f>C10/D10</f>
        <v>9.9999999999999992E-2</v>
      </c>
      <c r="D21" s="37"/>
      <c r="E21" s="29"/>
      <c r="F21" s="29"/>
      <c r="G21" s="36">
        <f>G10/H10</f>
        <v>0.04</v>
      </c>
      <c r="H21" s="37"/>
      <c r="I21" s="36">
        <f>I10/J10</f>
        <v>5.5000000000000007E-2</v>
      </c>
      <c r="J21" s="37"/>
      <c r="K21" s="36">
        <f>K10/L10</f>
        <v>2.1600000000000001E-2</v>
      </c>
      <c r="L21" s="37">
        <v>1</v>
      </c>
    </row>
    <row r="22" spans="2:12" x14ac:dyDescent="0.2">
      <c r="B22" s="42">
        <v>2011</v>
      </c>
      <c r="C22" s="36">
        <f>C11/D11</f>
        <v>0.21666666666666667</v>
      </c>
      <c r="D22" s="37"/>
      <c r="E22" s="29"/>
      <c r="F22" s="29"/>
      <c r="G22" s="36">
        <f>G11/H11</f>
        <v>0.06</v>
      </c>
      <c r="H22" s="37"/>
      <c r="I22" s="36">
        <f>I11/J11</f>
        <v>0.08</v>
      </c>
      <c r="J22" s="37"/>
      <c r="K22" s="36">
        <f>K11/L11</f>
        <v>2.3800000000000002E-2</v>
      </c>
      <c r="L22" s="37">
        <v>1</v>
      </c>
    </row>
    <row r="23" spans="2:12" x14ac:dyDescent="0.2">
      <c r="B23" s="42">
        <v>2012</v>
      </c>
      <c r="C23" s="36">
        <f>C12/D12</f>
        <v>0.18333333333333335</v>
      </c>
      <c r="D23" s="37"/>
      <c r="E23" s="29"/>
      <c r="F23" s="29"/>
      <c r="G23" s="36">
        <f>G12/H12</f>
        <v>0.04</v>
      </c>
      <c r="H23" s="37"/>
      <c r="I23" s="36">
        <f>I12/J12</f>
        <v>0.16</v>
      </c>
      <c r="J23" s="37"/>
      <c r="K23" s="36"/>
      <c r="L23" s="37">
        <v>1</v>
      </c>
    </row>
    <row r="24" spans="2:12" x14ac:dyDescent="0.2">
      <c r="B24" s="42">
        <v>2013</v>
      </c>
      <c r="C24" s="36">
        <f>C13/D13</f>
        <v>9.9999999999999992E-2</v>
      </c>
      <c r="D24" s="37"/>
      <c r="E24" s="29"/>
      <c r="F24" s="29"/>
      <c r="G24" s="36">
        <f>G13/H13</f>
        <v>0.02</v>
      </c>
      <c r="H24" s="37"/>
      <c r="I24" s="36">
        <f>I13/J13</f>
        <v>6.9999999999999993E-2</v>
      </c>
      <c r="J24" s="37"/>
      <c r="K24" s="36"/>
      <c r="L24" s="37">
        <v>1</v>
      </c>
    </row>
    <row r="25" spans="2:12" x14ac:dyDescent="0.2">
      <c r="B25" s="50"/>
      <c r="C25" s="39"/>
      <c r="D25" s="40"/>
      <c r="E25" s="32"/>
      <c r="F25" s="32"/>
      <c r="G25" s="39"/>
      <c r="H25" s="40"/>
      <c r="I25" s="39"/>
      <c r="J25" s="40"/>
      <c r="K25" s="39"/>
      <c r="L25" s="40"/>
    </row>
  </sheetData>
  <mergeCells count="2">
    <mergeCell ref="B3:L3"/>
    <mergeCell ref="B2:L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MC 115</vt:lpstr>
      <vt:lpstr>Metalle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Umweltatlas 03.12.1</dc:title>
  <dc:subject>Langjährige Entwicklung der Luftqualität - Immissionen </dc:subject>
  <dc:creator>Senatsverwaltung für Stadtentwicklung und Wohnen Berlin, III D Geodateninfrastruktur, Umweltatlas</dc:creator>
  <cp:keywords>Luftgüte, Immissionen, Luftqualität, Klima, BLUME, RUBIS, Passivsammler</cp:keywords>
  <cp:lastPrinted>2006-03-02T13:43:51Z</cp:lastPrinted>
  <dcterms:created xsi:type="dcterms:W3CDTF">2006-01-18T14:51:26Z</dcterms:created>
  <dcterms:modified xsi:type="dcterms:W3CDTF">2022-11-15T15:01:28Z</dcterms:modified>
</cp:coreProperties>
</file>