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-15" yWindow="-15" windowWidth="15330" windowHeight="4380"/>
  </bookViews>
  <sheets>
    <sheet name="MC 085" sheetId="4" r:id="rId1"/>
  </sheets>
  <calcPr calcId="162913"/>
</workbook>
</file>

<file path=xl/calcChain.xml><?xml version="1.0" encoding="utf-8"?>
<calcChain xmlns="http://schemas.openxmlformats.org/spreadsheetml/2006/main">
  <c r="U61" i="4" l="1"/>
  <c r="I61" i="4"/>
  <c r="H61" i="4"/>
  <c r="G61" i="4"/>
  <c r="D61" i="4"/>
  <c r="U57" i="4" l="1"/>
  <c r="U58" i="4"/>
  <c r="U59" i="4"/>
  <c r="U60" i="4" l="1"/>
  <c r="I60" i="4"/>
  <c r="H60" i="4"/>
  <c r="G60" i="4"/>
  <c r="D60" i="4"/>
  <c r="I59" i="4" l="1"/>
  <c r="H59" i="4"/>
  <c r="G59" i="4"/>
  <c r="D59" i="4"/>
  <c r="D58" i="4" l="1"/>
  <c r="G58" i="4" l="1"/>
  <c r="H58" i="4"/>
  <c r="I58" i="4"/>
  <c r="I57" i="4" l="1"/>
  <c r="H57" i="4"/>
  <c r="G57" i="4"/>
  <c r="D57" i="4"/>
  <c r="I56" i="4" l="1"/>
  <c r="H56" i="4"/>
  <c r="G56" i="4"/>
  <c r="D56" i="4"/>
  <c r="I55" i="4" l="1"/>
  <c r="H55" i="4"/>
  <c r="G55" i="4"/>
  <c r="D55" i="4"/>
  <c r="I54" i="4"/>
  <c r="H54" i="4"/>
  <c r="G54" i="4"/>
  <c r="D54" i="4"/>
  <c r="I53" i="4"/>
  <c r="H53" i="4"/>
  <c r="G53" i="4"/>
  <c r="D53" i="4"/>
  <c r="I52" i="4"/>
  <c r="H52" i="4"/>
  <c r="G52" i="4"/>
  <c r="D52" i="4"/>
  <c r="I51" i="4"/>
  <c r="H51" i="4"/>
  <c r="G51" i="4"/>
  <c r="D51" i="4"/>
  <c r="G50" i="4"/>
  <c r="H50" i="4"/>
  <c r="I50" i="4"/>
  <c r="D50" i="4"/>
  <c r="D49" i="4"/>
  <c r="G49" i="4"/>
  <c r="H49" i="4"/>
  <c r="I49" i="4"/>
  <c r="G48" i="4"/>
  <c r="H48" i="4"/>
  <c r="I48" i="4"/>
  <c r="D48" i="4"/>
  <c r="I47" i="4"/>
  <c r="G47" i="4"/>
  <c r="D47" i="4"/>
  <c r="I46" i="4"/>
  <c r="G46" i="4"/>
  <c r="H46" i="4"/>
  <c r="H47" i="4"/>
  <c r="D46" i="4"/>
  <c r="R45" i="4"/>
  <c r="R44" i="4"/>
  <c r="D44" i="4"/>
  <c r="G44" i="4"/>
  <c r="H44" i="4"/>
  <c r="I44" i="4"/>
  <c r="D45" i="4"/>
  <c r="G45" i="4"/>
  <c r="H45" i="4"/>
  <c r="I45" i="4"/>
  <c r="K42" i="4"/>
  <c r="I43" i="4"/>
  <c r="H43" i="4"/>
  <c r="G42" i="4"/>
  <c r="G43" i="4"/>
  <c r="D41" i="4"/>
  <c r="D42" i="4"/>
  <c r="D43" i="4"/>
  <c r="K34" i="4"/>
  <c r="K35" i="4"/>
  <c r="K36" i="4"/>
  <c r="K37" i="4"/>
  <c r="K38" i="4"/>
  <c r="K39" i="4"/>
  <c r="K40" i="4"/>
  <c r="K41" i="4"/>
  <c r="I34" i="4"/>
  <c r="I35" i="4"/>
  <c r="I36" i="4"/>
  <c r="I37" i="4"/>
  <c r="I38" i="4"/>
  <c r="I39" i="4"/>
  <c r="I40" i="4"/>
  <c r="I41" i="4"/>
  <c r="I42" i="4"/>
  <c r="G34" i="4"/>
  <c r="G35" i="4"/>
  <c r="G36" i="4"/>
  <c r="G37" i="4"/>
  <c r="G38" i="4"/>
  <c r="G39" i="4"/>
  <c r="G40" i="4"/>
  <c r="G41" i="4"/>
  <c r="H34" i="4"/>
  <c r="H35" i="4"/>
  <c r="H36" i="4"/>
  <c r="H37" i="4"/>
  <c r="H39" i="4"/>
  <c r="H40" i="4"/>
  <c r="H41" i="4"/>
  <c r="H42" i="4"/>
  <c r="H38" i="4"/>
</calcChain>
</file>

<file path=xl/sharedStrings.xml><?xml version="1.0" encoding="utf-8"?>
<sst xmlns="http://schemas.openxmlformats.org/spreadsheetml/2006/main" count="37" uniqueCount="35">
  <si>
    <t>Stickoxide (NOx)</t>
  </si>
  <si>
    <t>Gesamtstaub</t>
  </si>
  <si>
    <t>Messparameter, Angaben in µg/m³</t>
  </si>
  <si>
    <t>B 12587 Treptow-Koepenick, Friedrichshagen, Mueggelseedamm 307-310 (Wasserwerk)</t>
  </si>
  <si>
    <t xml:space="preserve"> </t>
  </si>
  <si>
    <t>Datengrundlage für BLUME MC 085 (Jahresmittelwerte)</t>
  </si>
  <si>
    <r>
      <t>Ozon, Anzahl der Tage &gt;110 µg/m</t>
    </r>
    <r>
      <rPr>
        <vertAlign val="superscript"/>
        <sz val="8"/>
        <rFont val="Arial"/>
        <family val="2"/>
      </rPr>
      <t xml:space="preserve">3, </t>
    </r>
    <r>
      <rPr>
        <sz val="8"/>
        <rFont val="Arial"/>
        <family val="2"/>
      </rPr>
      <t>(8h)-Mittelwert, ermittelt von 12:00-24:00 Uhr, gültig bis 1999</t>
    </r>
  </si>
  <si>
    <t>Ozon, Anzahl der Tage &gt;120 µg/m³, max.(8h)-Mittelwert eines Tages während eines Kalenderjahres</t>
  </si>
  <si>
    <t>Ozon, Anzahl der Tage &gt;120 µg/m³ max.(8h)-Mittelwert eines Tages während eines Kalenderjahres, gemittelt über 3 Jahre</t>
  </si>
  <si>
    <t>Ozon, zulässige Anzahl der Überschreitungen 25 Tage/Jahr (gilt ab 1.1.2010 mit 120 µg/m³, bis 1999 mit 110 µg/m³)</t>
  </si>
  <si>
    <t>Stickstoffnomoxid (NO)</t>
  </si>
  <si>
    <t>SO₂</t>
  </si>
  <si>
    <t>PM₁₀</t>
  </si>
  <si>
    <t>PM₂‚₅</t>
  </si>
  <si>
    <t>NO₂</t>
  </si>
  <si>
    <t>NOx</t>
  </si>
  <si>
    <t>O₃</t>
  </si>
  <si>
    <r>
      <t>NH</t>
    </r>
    <r>
      <rPr>
        <sz val="8"/>
        <rFont val="Calibri"/>
        <family val="2"/>
      </rPr>
      <t>₃</t>
    </r>
  </si>
  <si>
    <t>Ozon (O₃)</t>
  </si>
  <si>
    <r>
      <t>PM₁₀, Anzahl der Tage mit Überschreitung des 24h-Grenzwert von 50 µg/m</t>
    </r>
    <r>
      <rPr>
        <vertAlign val="superscript"/>
        <sz val="8"/>
        <rFont val="Arial"/>
        <family val="2"/>
      </rPr>
      <t>3</t>
    </r>
  </si>
  <si>
    <t>PM₁₀, zulässige Anzahl der Tage mit Überschreitungen des 24h-Grenzwertes (50µg/m³, 35 Überschreitungen/Jahr)</t>
  </si>
  <si>
    <t>Schwefeldioxid (SO₂)</t>
  </si>
  <si>
    <t>Titel:</t>
  </si>
  <si>
    <t>Umweltatlas Karte 03_12_1</t>
  </si>
  <si>
    <t>Verfasser:</t>
  </si>
  <si>
    <t>Thema:</t>
  </si>
  <si>
    <t>Entwicklung Luftqualität - Immissionen</t>
  </si>
  <si>
    <t>Senatsverwaltung für Stadtentwicklung und Wohnen Berlin, III D Geodateninfrastruktur, Umweltatlas</t>
  </si>
  <si>
    <t>PM₂‚₅ Zielwert zum Gesundheitsschutz bis Ende 2014, Grenzwert zum Gesundheitsschutz ab 2015,  EU-Richtlinie (2008/50/EG)</t>
  </si>
  <si>
    <t>Stickstoffdioxid (NO₂)</t>
  </si>
  <si>
    <t>PM₁₀ (1.1.2005) und NO₂ (ab 1.1.2010), Jahresgrenzwert zum Gesundheitsschutz, EU-Richtlinie (2008/50/EG)</t>
  </si>
  <si>
    <t>Stickoxide (NOx), kritischer Wert zum Schutz der Vegetation, EU-Richtlinie (2008/50/EG) (von 1999-2009: Grenzwert zum Schutz der Vegetation)</t>
  </si>
  <si>
    <t>Schwefeldioxid (SO₂), kritischer Wert zum Schutz der Vegetation seit 2010, EU-Richtlinie (2008/50/EG) (von 1999-2009: Grenzwert zum Schutz der Vegetation)</t>
  </si>
  <si>
    <t>Ammoniak (NH₃)</t>
  </si>
  <si>
    <t>NH₃, kritischer Konzentrationswert nach TA-Luft für empfindliche Ökosysteme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</si>
</sst>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 diagonalUp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 diagonalUp="1">
      <left style="thin">
        <color indexed="9"/>
      </left>
      <right style="thin">
        <color indexed="9"/>
      </right>
      <top style="thin">
        <color indexed="9"/>
      </top>
      <bottom/>
      <diagonal style="thin">
        <color indexed="9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1" fillId="0" borderId="2" xfId="0" applyNumberFormat="1" applyFont="1" applyBorder="1" applyAlignment="1">
      <alignment horizontal="left" vertical="top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64" fontId="1" fillId="2" borderId="5" xfId="0" applyNumberFormat="1" applyFont="1" applyFill="1" applyBorder="1" applyAlignment="1" applyProtection="1">
      <alignment horizontal="left" vertical="top" wrapText="1"/>
      <protection locked="0"/>
    </xf>
    <xf numFmtId="1" fontId="4" fillId="2" borderId="5" xfId="0" applyNumberFormat="1" applyFont="1" applyFill="1" applyBorder="1" applyAlignment="1" applyProtection="1">
      <alignment horizontal="left" vertical="top" wrapText="1"/>
      <protection locked="0"/>
    </xf>
    <xf numFmtId="9" fontId="1" fillId="0" borderId="1" xfId="0" applyNumberFormat="1" applyFont="1" applyBorder="1" applyAlignment="1" applyProtection="1">
      <alignment horizontal="left" vertical="top"/>
      <protection locked="0"/>
    </xf>
    <xf numFmtId="9" fontId="1" fillId="0" borderId="1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 wrapText="1"/>
      <protection locked="0"/>
    </xf>
    <xf numFmtId="9" fontId="1" fillId="2" borderId="5" xfId="0" applyNumberFormat="1" applyFont="1" applyFill="1" applyBorder="1" applyAlignment="1" applyProtection="1">
      <alignment horizontal="left" vertical="top" wrapText="1"/>
      <protection locked="0"/>
    </xf>
    <xf numFmtId="9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9" fontId="1" fillId="2" borderId="9" xfId="0" applyNumberFormat="1" applyFont="1" applyFill="1" applyBorder="1" applyAlignment="1" applyProtection="1">
      <alignment horizontal="left" vertical="top" wrapText="1"/>
      <protection locked="0"/>
    </xf>
    <xf numFmtId="9" fontId="4" fillId="2" borderId="9" xfId="0" applyNumberFormat="1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164" fontId="1" fillId="2" borderId="9" xfId="0" applyNumberFormat="1" applyFont="1" applyFill="1" applyBorder="1" applyAlignment="1" applyProtection="1">
      <alignment horizontal="left" vertical="top" wrapText="1"/>
      <protection locked="0"/>
    </xf>
    <xf numFmtId="164" fontId="1" fillId="2" borderId="10" xfId="0" applyNumberFormat="1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0" fillId="3" borderId="13" xfId="0" applyFill="1" applyBorder="1" applyAlignment="1">
      <alignment horizontal="left" vertical="top"/>
    </xf>
    <xf numFmtId="0" fontId="0" fillId="3" borderId="14" xfId="0" applyFill="1" applyBorder="1" applyAlignment="1">
      <alignment horizontal="left" vertical="top"/>
    </xf>
    <xf numFmtId="49" fontId="3" fillId="2" borderId="10" xfId="0" applyNumberFormat="1" applyFont="1" applyFill="1" applyBorder="1" applyAlignment="1" applyProtection="1">
      <alignment horizontal="left" vertical="top" wrapText="1"/>
      <protection locked="0"/>
    </xf>
    <xf numFmtId="49" fontId="1" fillId="2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1" fontId="4" fillId="2" borderId="9" xfId="0" applyNumberFormat="1" applyFont="1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164" fontId="1" fillId="4" borderId="9" xfId="0" applyNumberFormat="1" applyFont="1" applyFill="1" applyBorder="1" applyAlignment="1" applyProtection="1">
      <alignment horizontal="left" vertical="top" wrapText="1"/>
      <protection locked="0"/>
    </xf>
    <xf numFmtId="164" fontId="1" fillId="4" borderId="5" xfId="0" applyNumberFormat="1" applyFont="1" applyFill="1" applyBorder="1" applyAlignment="1" applyProtection="1">
      <alignment horizontal="left" vertical="top" wrapText="1"/>
      <protection locked="0"/>
    </xf>
    <xf numFmtId="1" fontId="4" fillId="4" borderId="5" xfId="0" applyNumberFormat="1" applyFont="1" applyFill="1" applyBorder="1" applyAlignment="1" applyProtection="1">
      <alignment horizontal="left" vertical="top" wrapText="1"/>
      <protection locked="0"/>
    </xf>
    <xf numFmtId="164" fontId="1" fillId="4" borderId="5" xfId="0" applyNumberFormat="1" applyFont="1" applyFill="1" applyBorder="1" applyAlignment="1">
      <alignment horizontal="left" vertical="top"/>
    </xf>
    <xf numFmtId="0" fontId="3" fillId="2" borderId="16" xfId="0" applyFont="1" applyFill="1" applyBorder="1" applyAlignment="1" applyProtection="1">
      <alignment horizontal="left" vertical="top" wrapText="1"/>
      <protection locked="0"/>
    </xf>
    <xf numFmtId="164" fontId="1" fillId="2" borderId="16" xfId="0" applyNumberFormat="1" applyFont="1" applyFill="1" applyBorder="1" applyAlignment="1" applyProtection="1">
      <alignment horizontal="left" vertical="top" wrapText="1"/>
      <protection locked="0"/>
    </xf>
    <xf numFmtId="1" fontId="4" fillId="2" borderId="16" xfId="0" applyNumberFormat="1" applyFont="1" applyFill="1" applyBorder="1" applyAlignment="1" applyProtection="1">
      <alignment horizontal="left" vertical="top" wrapText="1"/>
      <protection locked="0"/>
    </xf>
    <xf numFmtId="1" fontId="1" fillId="2" borderId="16" xfId="0" applyNumberFormat="1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 wrapText="1"/>
      <protection locked="0"/>
    </xf>
    <xf numFmtId="0" fontId="3" fillId="2" borderId="9" xfId="0" applyNumberFormat="1" applyFont="1" applyFill="1" applyBorder="1" applyAlignment="1" applyProtection="1">
      <alignment horizontal="left" vertical="top" wrapText="1"/>
      <protection locked="0"/>
    </xf>
    <xf numFmtId="0" fontId="1" fillId="3" borderId="13" xfId="0" applyFont="1" applyFill="1" applyBorder="1" applyAlignment="1" applyProtection="1">
      <alignment horizontal="left" vertical="top"/>
      <protection locked="0"/>
    </xf>
    <xf numFmtId="0" fontId="1" fillId="3" borderId="14" xfId="0" applyFont="1" applyFill="1" applyBorder="1" applyAlignment="1" applyProtection="1">
      <alignment horizontal="left" vertical="top"/>
      <protection locked="0"/>
    </xf>
    <xf numFmtId="0" fontId="1" fillId="2" borderId="17" xfId="0" applyFont="1" applyFill="1" applyBorder="1" applyAlignment="1" applyProtection="1">
      <alignment horizontal="left" vertical="top" wrapText="1"/>
      <protection locked="0"/>
    </xf>
    <xf numFmtId="49" fontId="1" fillId="2" borderId="17" xfId="0" applyNumberFormat="1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/>
      <protection locked="0"/>
    </xf>
    <xf numFmtId="1" fontId="1" fillId="2" borderId="20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1" fillId="3" borderId="22" xfId="0" applyFont="1" applyFill="1" applyBorder="1" applyAlignment="1" applyProtection="1">
      <alignment horizontal="left" vertical="top"/>
      <protection locked="0"/>
    </xf>
    <xf numFmtId="0" fontId="1" fillId="3" borderId="21" xfId="0" applyFont="1" applyFill="1" applyBorder="1" applyAlignment="1" applyProtection="1">
      <alignment horizontal="left" vertical="top"/>
      <protection locked="0"/>
    </xf>
    <xf numFmtId="164" fontId="2" fillId="3" borderId="18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/>
    </xf>
    <xf numFmtId="164" fontId="2" fillId="3" borderId="19" xfId="0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/>
    </xf>
    <xf numFmtId="0" fontId="3" fillId="2" borderId="23" xfId="0" applyNumberFormat="1" applyFont="1" applyFill="1" applyBorder="1" applyAlignment="1" applyProtection="1">
      <alignment horizontal="left" vertical="top" wrapText="1"/>
      <protection locked="0"/>
    </xf>
    <xf numFmtId="9" fontId="1" fillId="2" borderId="23" xfId="0" applyNumberFormat="1" applyFont="1" applyFill="1" applyBorder="1" applyAlignment="1" applyProtection="1">
      <alignment horizontal="left" vertical="top" wrapText="1"/>
      <protection locked="0"/>
    </xf>
    <xf numFmtId="9" fontId="4" fillId="2" borderId="23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019499609247842E-2"/>
          <c:y val="5.0877280148848937E-2"/>
          <c:w val="0.66355754469370576"/>
          <c:h val="0.8233931021780172"/>
        </c:manualLayout>
      </c:layout>
      <c:lineChart>
        <c:grouping val="standard"/>
        <c:varyColors val="0"/>
        <c:ser>
          <c:idx val="2"/>
          <c:order val="0"/>
          <c:tx>
            <c:strRef>
              <c:f>'MC 085'!$C$4</c:f>
              <c:strCache>
                <c:ptCount val="1"/>
                <c:pt idx="0">
                  <c:v>Gesamtstaub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'MC 085'!$B$5:$B$32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085'!$C$5:$C$32</c:f>
              <c:numCache>
                <c:formatCode>0.0</c:formatCode>
                <c:ptCount val="28"/>
                <c:pt idx="0">
                  <c:v>42</c:v>
                </c:pt>
                <c:pt idx="1">
                  <c:v>39</c:v>
                </c:pt>
                <c:pt idx="2">
                  <c:v>43</c:v>
                </c:pt>
                <c:pt idx="3">
                  <c:v>34</c:v>
                </c:pt>
                <c:pt idx="4">
                  <c:v>27</c:v>
                </c:pt>
                <c:pt idx="5">
                  <c:v>25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7F-4A84-A89D-D68F58302856}"/>
            </c:ext>
          </c:extLst>
        </c:ser>
        <c:ser>
          <c:idx val="1"/>
          <c:order val="1"/>
          <c:tx>
            <c:strRef>
              <c:f>'MC 085'!$D$4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085'!$B$5:$B$32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085'!$D$5:$D$32</c:f>
              <c:numCache>
                <c:formatCode>0</c:formatCode>
                <c:ptCount val="28"/>
                <c:pt idx="7">
                  <c:v>19</c:v>
                </c:pt>
                <c:pt idx="8">
                  <c:v>25</c:v>
                </c:pt>
                <c:pt idx="9">
                  <c:v>26</c:v>
                </c:pt>
                <c:pt idx="10">
                  <c:v>20</c:v>
                </c:pt>
                <c:pt idx="11">
                  <c:v>23</c:v>
                </c:pt>
                <c:pt idx="12">
                  <c:v>27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21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20</c:v>
                </c:pt>
                <c:pt idx="22">
                  <c:v>18</c:v>
                </c:pt>
                <c:pt idx="23">
                  <c:v>16</c:v>
                </c:pt>
                <c:pt idx="24">
                  <c:v>19</c:v>
                </c:pt>
                <c:pt idx="25">
                  <c:v>16</c:v>
                </c:pt>
                <c:pt idx="26">
                  <c:v>14</c:v>
                </c:pt>
                <c:pt idx="2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F-4A84-A89D-D68F58302856}"/>
            </c:ext>
          </c:extLst>
        </c:ser>
        <c:ser>
          <c:idx val="5"/>
          <c:order val="2"/>
          <c:tx>
            <c:strRef>
              <c:f>'MC 085'!$G$4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085'!$B$5:$B$32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085'!$G$5:$G$32</c:f>
              <c:numCache>
                <c:formatCode>0</c:formatCode>
                <c:ptCount val="28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17</c:v>
                </c:pt>
                <c:pt idx="13">
                  <c:v>14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3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12</c:v>
                </c:pt>
                <c:pt idx="25">
                  <c:v>11</c:v>
                </c:pt>
                <c:pt idx="26">
                  <c:v>9</c:v>
                </c:pt>
                <c:pt idx="2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7F-4A84-A89D-D68F58302856}"/>
            </c:ext>
          </c:extLst>
        </c:ser>
        <c:ser>
          <c:idx val="7"/>
          <c:order val="3"/>
          <c:tx>
            <c:strRef>
              <c:f>'MC 085'!$H$4</c:f>
              <c:strCache>
                <c:ptCount val="1"/>
                <c:pt idx="0">
                  <c:v>PM₁₀ (1.1.2005) und NO₂ (ab 1.1.2010), Jahresgrenzwert zum Gesundheitsschutz, EU-Richtlinie (2008/50/EG)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dash"/>
            <c:size val="3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'MC 085'!$B$5:$B$32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085'!$H$5:$H$32</c:f>
              <c:numCache>
                <c:formatCode>0</c:formatCode>
                <c:ptCount val="2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7F-4A84-A89D-D68F58302856}"/>
            </c:ext>
          </c:extLst>
        </c:ser>
        <c:ser>
          <c:idx val="9"/>
          <c:order val="4"/>
          <c:tx>
            <c:strRef>
              <c:f>'MC 085'!$U$4</c:f>
              <c:strCache>
                <c:ptCount val="1"/>
                <c:pt idx="0">
                  <c:v>PM₂‚₅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085'!$B$5:$B$32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085'!$U$5:$U$32</c:f>
              <c:numCache>
                <c:formatCode>0</c:formatCode>
                <c:ptCount val="28"/>
                <c:pt idx="23">
                  <c:v>13</c:v>
                </c:pt>
                <c:pt idx="24">
                  <c:v>14</c:v>
                </c:pt>
                <c:pt idx="25">
                  <c:v>12</c:v>
                </c:pt>
                <c:pt idx="26">
                  <c:v>10</c:v>
                </c:pt>
                <c:pt idx="2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00-470D-8788-19D3A05EE760}"/>
            </c:ext>
          </c:extLst>
        </c:ser>
        <c:ser>
          <c:idx val="10"/>
          <c:order val="5"/>
          <c:tx>
            <c:strRef>
              <c:f>'MC 085'!$V$4</c:f>
              <c:strCache>
                <c:ptCount val="1"/>
                <c:pt idx="0">
                  <c:v>PM₂‚₅ Zielwert zum Gesundheitsschutz bis Ende 2014, Grenzwert zum Gesundheitsschutz ab 2015,  EU-Richtlinie (2008/50/EG)</c:v>
                </c:pt>
              </c:strCache>
            </c:strRef>
          </c:tx>
          <c:spPr>
            <a:ln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'MC 085'!$B$5:$B$32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085'!$V$5:$V$32</c:f>
              <c:numCache>
                <c:formatCode>0</c:formatCode>
                <c:ptCount val="28"/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0-470D-8788-19D3A05EE760}"/>
            </c:ext>
          </c:extLst>
        </c:ser>
        <c:ser>
          <c:idx val="0"/>
          <c:order val="6"/>
          <c:tx>
            <c:strRef>
              <c:f>'MC 085'!$M$4</c:f>
              <c:strCache>
                <c:ptCount val="1"/>
                <c:pt idx="0">
                  <c:v>Ozon (O₃)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'MC 085'!$B$5:$B$32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085'!$M$5:$M$32</c:f>
              <c:numCache>
                <c:formatCode>0</c:formatCode>
                <c:ptCount val="28"/>
                <c:pt idx="0">
                  <c:v>58</c:v>
                </c:pt>
                <c:pt idx="1">
                  <c:v>46</c:v>
                </c:pt>
                <c:pt idx="2">
                  <c:v>49</c:v>
                </c:pt>
                <c:pt idx="3">
                  <c:v>50</c:v>
                </c:pt>
                <c:pt idx="4">
                  <c:v>46</c:v>
                </c:pt>
                <c:pt idx="5">
                  <c:v>53</c:v>
                </c:pt>
                <c:pt idx="6">
                  <c:v>75</c:v>
                </c:pt>
                <c:pt idx="7">
                  <c:v>49</c:v>
                </c:pt>
                <c:pt idx="8">
                  <c:v>53</c:v>
                </c:pt>
                <c:pt idx="9">
                  <c:v>54</c:v>
                </c:pt>
                <c:pt idx="10">
                  <c:v>49</c:v>
                </c:pt>
                <c:pt idx="11">
                  <c:v>51</c:v>
                </c:pt>
                <c:pt idx="12">
                  <c:v>54</c:v>
                </c:pt>
                <c:pt idx="13">
                  <c:v>52</c:v>
                </c:pt>
                <c:pt idx="14">
                  <c:v>49</c:v>
                </c:pt>
                <c:pt idx="15">
                  <c:v>49</c:v>
                </c:pt>
                <c:pt idx="16">
                  <c:v>53</c:v>
                </c:pt>
                <c:pt idx="17">
                  <c:v>52</c:v>
                </c:pt>
                <c:pt idx="18">
                  <c:v>52</c:v>
                </c:pt>
                <c:pt idx="19">
                  <c:v>54</c:v>
                </c:pt>
                <c:pt idx="20">
                  <c:v>50</c:v>
                </c:pt>
                <c:pt idx="21">
                  <c:v>56</c:v>
                </c:pt>
                <c:pt idx="22">
                  <c:v>50</c:v>
                </c:pt>
                <c:pt idx="23">
                  <c:v>50</c:v>
                </c:pt>
                <c:pt idx="24">
                  <c:v>58</c:v>
                </c:pt>
                <c:pt idx="25">
                  <c:v>56</c:v>
                </c:pt>
                <c:pt idx="26">
                  <c:v>54</c:v>
                </c:pt>
                <c:pt idx="27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7F-4A84-A89D-D68F58302856}"/>
            </c:ext>
          </c:extLst>
        </c:ser>
        <c:ser>
          <c:idx val="3"/>
          <c:order val="7"/>
          <c:tx>
            <c:strRef>
              <c:f>'MC 085'!$R$4</c:f>
              <c:strCache>
                <c:ptCount val="1"/>
                <c:pt idx="0">
                  <c:v>Ammoniak (NH₃)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'MC 085'!$B$5:$B$32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085'!$R$5:$R$32</c:f>
              <c:numCache>
                <c:formatCode>0.0</c:formatCode>
                <c:ptCount val="28"/>
                <c:pt idx="10">
                  <c:v>1.4</c:v>
                </c:pt>
                <c:pt idx="11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7F-4A84-A89D-D68F58302856}"/>
            </c:ext>
          </c:extLst>
        </c:ser>
        <c:ser>
          <c:idx val="4"/>
          <c:order val="8"/>
          <c:tx>
            <c:strRef>
              <c:f>'MC 085'!$S$4</c:f>
              <c:strCache>
                <c:ptCount val="1"/>
                <c:pt idx="0">
                  <c:v>NH₃, kritischer Konzentrationswert nach TA-Luft für empfindliche Ökosysteme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ysDash"/>
            </a:ln>
          </c:spPr>
          <c:marker>
            <c:symbol val="none"/>
          </c:marker>
          <c:cat>
            <c:numRef>
              <c:f>'MC 085'!$B$5:$B$32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085'!$S$5:$S$32</c:f>
              <c:numCache>
                <c:formatCode>0</c:formatCode>
                <c:ptCount val="28"/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7F-4A84-A89D-D68F58302856}"/>
            </c:ext>
          </c:extLst>
        </c:ser>
        <c:ser>
          <c:idx val="8"/>
          <c:order val="9"/>
          <c:tx>
            <c:strRef>
              <c:f>'MC 085'!$I$4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'MC 085'!$B$5:$B$32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085'!$I$5:$I$32</c:f>
              <c:numCache>
                <c:formatCode>0</c:formatCode>
                <c:ptCount val="28"/>
                <c:pt idx="0">
                  <c:v>21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18</c:v>
                </c:pt>
                <c:pt idx="10">
                  <c:v>17</c:v>
                </c:pt>
                <c:pt idx="11">
                  <c:v>17</c:v>
                </c:pt>
                <c:pt idx="12">
                  <c:v>21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17</c:v>
                </c:pt>
                <c:pt idx="17">
                  <c:v>16</c:v>
                </c:pt>
                <c:pt idx="18">
                  <c:v>16</c:v>
                </c:pt>
                <c:pt idx="19">
                  <c:v>15</c:v>
                </c:pt>
                <c:pt idx="20">
                  <c:v>15</c:v>
                </c:pt>
                <c:pt idx="21">
                  <c:v>16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11</c:v>
                </c:pt>
                <c:pt idx="2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07F-4A84-A89D-D68F58302856}"/>
            </c:ext>
          </c:extLst>
        </c:ser>
        <c:ser>
          <c:idx val="6"/>
          <c:order val="10"/>
          <c:tx>
            <c:strRef>
              <c:f>'MC 085'!$J$4</c:f>
              <c:strCache>
                <c:ptCount val="1"/>
                <c:pt idx="0">
                  <c:v>Stickoxide (NOx), kritischer Wert zum Schutz der Vegetation, EU-Richtlinie (2008/50/EG) (von 1999-2009: Grenzwert zum Schutz der Vegetation)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'MC 085'!$B$5:$B$32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085'!$J$5:$J$32</c:f>
              <c:numCache>
                <c:formatCode>0</c:formatCode>
                <c:ptCount val="28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07F-4A84-A89D-D68F58302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32416"/>
        <c:axId val="50335104"/>
      </c:lineChart>
      <c:catAx>
        <c:axId val="503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33510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50335104"/>
        <c:scaling>
          <c:orientation val="minMax"/>
          <c:max val="77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3.5235787562369975E-2"/>
              <c:y val="8.7719914551790019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332416"/>
        <c:crosses val="autoZero"/>
        <c:crossBetween val="between"/>
        <c:majorUnit val="11"/>
        <c:minorUnit val="11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797920052641863"/>
          <c:y val="5.6554570258067649E-2"/>
          <c:w val="0.26202079947358137"/>
          <c:h val="0.875089203715692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73472324382125E-2"/>
          <c:y val="6.3151409508925893E-2"/>
          <c:w val="0.65660754120895681"/>
          <c:h val="0.83015748031496051"/>
        </c:manualLayout>
      </c:layout>
      <c:lineChart>
        <c:grouping val="standard"/>
        <c:varyColors val="0"/>
        <c:ser>
          <c:idx val="2"/>
          <c:order val="0"/>
          <c:tx>
            <c:strRef>
              <c:f>'MC 085'!$D$4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085'!$B$34:$B$61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085'!$D$34:$D$61</c:f>
              <c:numCache>
                <c:formatCode>0%</c:formatCode>
                <c:ptCount val="28"/>
                <c:pt idx="7">
                  <c:v>0.47499999999999998</c:v>
                </c:pt>
                <c:pt idx="8">
                  <c:v>0.625</c:v>
                </c:pt>
                <c:pt idx="9">
                  <c:v>0.65</c:v>
                </c:pt>
                <c:pt idx="10">
                  <c:v>0.5</c:v>
                </c:pt>
                <c:pt idx="11">
                  <c:v>0.57499999999999996</c:v>
                </c:pt>
                <c:pt idx="12">
                  <c:v>0.67500000000000004</c:v>
                </c:pt>
                <c:pt idx="13">
                  <c:v>0.55000000000000004</c:v>
                </c:pt>
                <c:pt idx="14">
                  <c:v>0.52500000000000002</c:v>
                </c:pt>
                <c:pt idx="15">
                  <c:v>0.55000000000000004</c:v>
                </c:pt>
                <c:pt idx="16">
                  <c:v>0.625</c:v>
                </c:pt>
                <c:pt idx="17">
                  <c:v>0.52500000000000002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0.55000000000000004</c:v>
                </c:pt>
                <c:pt idx="21">
                  <c:v>0.5</c:v>
                </c:pt>
                <c:pt idx="22">
                  <c:v>0.45</c:v>
                </c:pt>
                <c:pt idx="23">
                  <c:v>0.4</c:v>
                </c:pt>
                <c:pt idx="24">
                  <c:v>0.47499999999999998</c:v>
                </c:pt>
                <c:pt idx="25">
                  <c:v>0.4</c:v>
                </c:pt>
                <c:pt idx="26">
                  <c:v>0.35</c:v>
                </c:pt>
                <c:pt idx="27">
                  <c:v>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E-483F-AF30-03B6AB5A9DF3}"/>
            </c:ext>
          </c:extLst>
        </c:ser>
        <c:ser>
          <c:idx val="4"/>
          <c:order val="1"/>
          <c:tx>
            <c:strRef>
              <c:f>'MC 085'!$G$4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085'!$B$34:$B$61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085'!$G$34:$G$61</c:f>
              <c:numCache>
                <c:formatCode>0%</c:formatCode>
                <c:ptCount val="28"/>
                <c:pt idx="0">
                  <c:v>0.375</c:v>
                </c:pt>
                <c:pt idx="1">
                  <c:v>0.375</c:v>
                </c:pt>
                <c:pt idx="2">
                  <c:v>0.4</c:v>
                </c:pt>
                <c:pt idx="3">
                  <c:v>0.42499999999999999</c:v>
                </c:pt>
                <c:pt idx="4">
                  <c:v>0.45</c:v>
                </c:pt>
                <c:pt idx="5">
                  <c:v>0.45</c:v>
                </c:pt>
                <c:pt idx="6">
                  <c:v>0.42499999999999999</c:v>
                </c:pt>
                <c:pt idx="7">
                  <c:v>0.4</c:v>
                </c:pt>
                <c:pt idx="8">
                  <c:v>0.4</c:v>
                </c:pt>
                <c:pt idx="9">
                  <c:v>0.375</c:v>
                </c:pt>
                <c:pt idx="10">
                  <c:v>0.32500000000000001</c:v>
                </c:pt>
                <c:pt idx="11">
                  <c:v>0.35</c:v>
                </c:pt>
                <c:pt idx="12">
                  <c:v>0.42499999999999999</c:v>
                </c:pt>
                <c:pt idx="13">
                  <c:v>0.35</c:v>
                </c:pt>
                <c:pt idx="14">
                  <c:v>0.35</c:v>
                </c:pt>
                <c:pt idx="15">
                  <c:v>0.32500000000000001</c:v>
                </c:pt>
                <c:pt idx="16">
                  <c:v>0.32500000000000001</c:v>
                </c:pt>
                <c:pt idx="17">
                  <c:v>7.4999999999999997E-2</c:v>
                </c:pt>
                <c:pt idx="18">
                  <c:v>0.35</c:v>
                </c:pt>
                <c:pt idx="19">
                  <c:v>0.32500000000000001</c:v>
                </c:pt>
                <c:pt idx="20">
                  <c:v>0.3</c:v>
                </c:pt>
                <c:pt idx="21">
                  <c:v>0.32500000000000001</c:v>
                </c:pt>
                <c:pt idx="22">
                  <c:v>0.32500000000000001</c:v>
                </c:pt>
                <c:pt idx="23">
                  <c:v>0.32500000000000001</c:v>
                </c:pt>
                <c:pt idx="24">
                  <c:v>0.3</c:v>
                </c:pt>
                <c:pt idx="25">
                  <c:v>0.27500000000000002</c:v>
                </c:pt>
                <c:pt idx="26">
                  <c:v>0.22500000000000001</c:v>
                </c:pt>
                <c:pt idx="27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E-483F-AF30-03B6AB5A9DF3}"/>
            </c:ext>
          </c:extLst>
        </c:ser>
        <c:ser>
          <c:idx val="0"/>
          <c:order val="2"/>
          <c:tx>
            <c:strRef>
              <c:f>'MC 085'!$R$4</c:f>
              <c:strCache>
                <c:ptCount val="1"/>
                <c:pt idx="0">
                  <c:v>Ammoniak (NH₃)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'MC 085'!$B$34:$B$61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085'!$R$34:$R$61</c:f>
              <c:numCache>
                <c:formatCode>0%</c:formatCode>
                <c:ptCount val="28"/>
                <c:pt idx="10">
                  <c:v>0.13999999999999999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9E-483F-AF30-03B6AB5A9DF3}"/>
            </c:ext>
          </c:extLst>
        </c:ser>
        <c:ser>
          <c:idx val="1"/>
          <c:order val="3"/>
          <c:tx>
            <c:strRef>
              <c:f>'MC 085'!$I$4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'MC 085'!$B$34:$B$61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085'!$I$34:$I$61</c:f>
              <c:numCache>
                <c:formatCode>0%</c:formatCode>
                <c:ptCount val="28"/>
                <c:pt idx="0">
                  <c:v>0.7</c:v>
                </c:pt>
                <c:pt idx="1">
                  <c:v>0.73333333333333328</c:v>
                </c:pt>
                <c:pt idx="2">
                  <c:v>0.73333333333333328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  <c:pt idx="7">
                  <c:v>0.66666666666666663</c:v>
                </c:pt>
                <c:pt idx="8">
                  <c:v>0.6333333333333333</c:v>
                </c:pt>
                <c:pt idx="9">
                  <c:v>0.6</c:v>
                </c:pt>
                <c:pt idx="10">
                  <c:v>0.56666666666666665</c:v>
                </c:pt>
                <c:pt idx="11">
                  <c:v>0.56666666666666665</c:v>
                </c:pt>
                <c:pt idx="12">
                  <c:v>0.7</c:v>
                </c:pt>
                <c:pt idx="13">
                  <c:v>0.56666666666666665</c:v>
                </c:pt>
                <c:pt idx="14">
                  <c:v>0.56666666666666665</c:v>
                </c:pt>
                <c:pt idx="15">
                  <c:v>0.53333333333333333</c:v>
                </c:pt>
                <c:pt idx="16">
                  <c:v>0.56666666666666665</c:v>
                </c:pt>
                <c:pt idx="17">
                  <c:v>0.53333333333333333</c:v>
                </c:pt>
                <c:pt idx="18">
                  <c:v>0.53333333333333333</c:v>
                </c:pt>
                <c:pt idx="19">
                  <c:v>0.5</c:v>
                </c:pt>
                <c:pt idx="20">
                  <c:v>0.5</c:v>
                </c:pt>
                <c:pt idx="21">
                  <c:v>0.53333333333333333</c:v>
                </c:pt>
                <c:pt idx="22">
                  <c:v>0.53333333333333333</c:v>
                </c:pt>
                <c:pt idx="23">
                  <c:v>0.5</c:v>
                </c:pt>
                <c:pt idx="24">
                  <c:v>0.46666666666666667</c:v>
                </c:pt>
                <c:pt idx="25">
                  <c:v>0.43333333333333335</c:v>
                </c:pt>
                <c:pt idx="26">
                  <c:v>0.36666666666666664</c:v>
                </c:pt>
                <c:pt idx="27">
                  <c:v>0.36666666666666664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9E-483F-AF30-03B6AB5A9DF3}"/>
            </c:ext>
          </c:extLst>
        </c:ser>
        <c:ser>
          <c:idx val="3"/>
          <c:order val="4"/>
          <c:tx>
            <c:strRef>
              <c:f>'MC 085'!$K$4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'MC 085'!$B$34:$B$61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085'!$K$34:$K$61</c:f>
              <c:numCache>
                <c:formatCode>0%</c:formatCode>
                <c:ptCount val="28"/>
                <c:pt idx="0">
                  <c:v>0.75</c:v>
                </c:pt>
                <c:pt idx="1">
                  <c:v>0.7</c:v>
                </c:pt>
                <c:pt idx="2">
                  <c:v>0.65</c:v>
                </c:pt>
                <c:pt idx="3">
                  <c:v>0.4</c:v>
                </c:pt>
                <c:pt idx="4">
                  <c:v>0.25</c:v>
                </c:pt>
                <c:pt idx="5">
                  <c:v>0.2</c:v>
                </c:pt>
                <c:pt idx="6">
                  <c:v>0.2</c:v>
                </c:pt>
                <c:pt idx="7">
                  <c:v>0.25</c:v>
                </c:pt>
                <c:pt idx="8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9E-483F-AF30-03B6AB5A9DF3}"/>
            </c:ext>
          </c:extLst>
        </c:ser>
        <c:ser>
          <c:idx val="5"/>
          <c:order val="5"/>
          <c:tx>
            <c:strRef>
              <c:f>'MC 085'!$U$4</c:f>
              <c:strCache>
                <c:ptCount val="1"/>
                <c:pt idx="0">
                  <c:v>PM₂‚₅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085'!$B$34:$B$61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085'!$U$34:$U$61</c:f>
              <c:numCache>
                <c:formatCode>0%</c:formatCode>
                <c:ptCount val="28"/>
                <c:pt idx="23">
                  <c:v>0.52</c:v>
                </c:pt>
                <c:pt idx="24">
                  <c:v>0.56000000000000005</c:v>
                </c:pt>
                <c:pt idx="25">
                  <c:v>0.48</c:v>
                </c:pt>
                <c:pt idx="26">
                  <c:v>0.4</c:v>
                </c:pt>
                <c:pt idx="27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50-476C-94B2-7FF22905CE81}"/>
            </c:ext>
          </c:extLst>
        </c:ser>
        <c:ser>
          <c:idx val="7"/>
          <c:order val="6"/>
          <c:tx>
            <c:v>stoffbezogener Jahresgrenzwert (=100%)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'MC 085'!$B$34:$B$61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085'!$H$34:$H$61</c:f>
              <c:numCache>
                <c:formatCode>0%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9E-483F-AF30-03B6AB5A9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326656"/>
        <c:axId val="104328192"/>
      </c:lineChart>
      <c:catAx>
        <c:axId val="10432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328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4328192"/>
        <c:scaling>
          <c:orientation val="minMax"/>
          <c:max val="1.0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326656"/>
        <c:crosses val="autoZero"/>
        <c:crossBetween val="between"/>
        <c:majorUnit val="0.35000000000000003"/>
        <c:minorUnit val="0.35000000000000003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23107266754476"/>
          <c:y val="8.0808080808080815E-2"/>
          <c:w val="0.23076892733245527"/>
          <c:h val="0.859311376615885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22030981067126E-2"/>
          <c:y val="4.721034989684262E-2"/>
          <c:w val="0.87435456110154908"/>
          <c:h val="0.60087395025717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'MC 085'!$E$4</c:f>
              <c:strCache>
                <c:ptCount val="1"/>
                <c:pt idx="0">
                  <c:v>PM₁₀, Anzahl der Tage mit Überschreitung des 24h-Grenzwert von 50 µg/m3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invertIfNegative val="0"/>
          <c:cat>
            <c:numRef>
              <c:f>'MC 085'!$B$5:$B$31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085'!$E$5:$E$32</c:f>
              <c:numCache>
                <c:formatCode>0</c:formatCode>
                <c:ptCount val="28"/>
                <c:pt idx="7">
                  <c:v>7</c:v>
                </c:pt>
                <c:pt idx="8">
                  <c:v>23</c:v>
                </c:pt>
                <c:pt idx="9">
                  <c:v>29</c:v>
                </c:pt>
                <c:pt idx="10">
                  <c:v>8</c:v>
                </c:pt>
                <c:pt idx="11">
                  <c:v>15</c:v>
                </c:pt>
                <c:pt idx="12">
                  <c:v>21</c:v>
                </c:pt>
                <c:pt idx="13">
                  <c:v>9</c:v>
                </c:pt>
                <c:pt idx="14">
                  <c:v>6</c:v>
                </c:pt>
                <c:pt idx="15">
                  <c:v>7</c:v>
                </c:pt>
                <c:pt idx="16">
                  <c:v>28</c:v>
                </c:pt>
                <c:pt idx="17">
                  <c:v>27</c:v>
                </c:pt>
                <c:pt idx="18">
                  <c:v>7</c:v>
                </c:pt>
                <c:pt idx="19">
                  <c:v>11</c:v>
                </c:pt>
                <c:pt idx="20">
                  <c:v>13</c:v>
                </c:pt>
                <c:pt idx="21">
                  <c:v>9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5-47F3-BD04-B68C7DB7A3A7}"/>
            </c:ext>
          </c:extLst>
        </c:ser>
        <c:ser>
          <c:idx val="2"/>
          <c:order val="2"/>
          <c:tx>
            <c:strRef>
              <c:f>'MC 085'!$N$4</c:f>
              <c:strCache>
                <c:ptCount val="1"/>
                <c:pt idx="0">
                  <c:v>Ozon, Anzahl der Tage &gt;110 µg/m3, (8h)-Mittelwert, ermittelt von 12:00-24:00 Uhr, gültig bis 1999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CCFF"/>
              </a:solidFill>
              <a:prstDash val="solid"/>
            </a:ln>
          </c:spPr>
          <c:invertIfNegative val="0"/>
          <c:cat>
            <c:numRef>
              <c:f>'MC 085'!$B$5:$B$31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085'!$N$5:$N$32</c:f>
              <c:numCache>
                <c:formatCode>0</c:formatCode>
                <c:ptCount val="28"/>
                <c:pt idx="0">
                  <c:v>60</c:v>
                </c:pt>
                <c:pt idx="1">
                  <c:v>47</c:v>
                </c:pt>
                <c:pt idx="2">
                  <c:v>36</c:v>
                </c:pt>
                <c:pt idx="3">
                  <c:v>46</c:v>
                </c:pt>
                <c:pt idx="4">
                  <c:v>24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65-47F3-BD04-B68C7DB7A3A7}"/>
            </c:ext>
          </c:extLst>
        </c:ser>
        <c:ser>
          <c:idx val="3"/>
          <c:order val="3"/>
          <c:tx>
            <c:strRef>
              <c:f>'MC 085'!$O$4</c:f>
              <c:strCache>
                <c:ptCount val="1"/>
                <c:pt idx="0">
                  <c:v>Ozon, Anzahl der Tage &gt;120 µg/m³, max.(8h)-Mittelwert eines Tages während eines Kalenderjahres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00FF"/>
              </a:solidFill>
              <a:ln w="254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65-47F3-BD04-B68C7DB7A3A7}"/>
              </c:ext>
            </c:extLst>
          </c:dPt>
          <c:cat>
            <c:numRef>
              <c:f>'MC 085'!$B$5:$B$31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085'!$O$5:$O$32</c:f>
              <c:numCache>
                <c:formatCode>0</c:formatCode>
                <c:ptCount val="28"/>
                <c:pt idx="6">
                  <c:v>46</c:v>
                </c:pt>
                <c:pt idx="7">
                  <c:v>15</c:v>
                </c:pt>
                <c:pt idx="8">
                  <c:v>40</c:v>
                </c:pt>
                <c:pt idx="9">
                  <c:v>45</c:v>
                </c:pt>
                <c:pt idx="10">
                  <c:v>11</c:v>
                </c:pt>
                <c:pt idx="11">
                  <c:v>22</c:v>
                </c:pt>
                <c:pt idx="12">
                  <c:v>41</c:v>
                </c:pt>
                <c:pt idx="13">
                  <c:v>39</c:v>
                </c:pt>
                <c:pt idx="14">
                  <c:v>25</c:v>
                </c:pt>
                <c:pt idx="15">
                  <c:v>16</c:v>
                </c:pt>
                <c:pt idx="16">
                  <c:v>29</c:v>
                </c:pt>
                <c:pt idx="17">
                  <c:v>24</c:v>
                </c:pt>
                <c:pt idx="18">
                  <c:v>17</c:v>
                </c:pt>
                <c:pt idx="19">
                  <c:v>16</c:v>
                </c:pt>
                <c:pt idx="20">
                  <c:v>21</c:v>
                </c:pt>
                <c:pt idx="21">
                  <c:v>31</c:v>
                </c:pt>
                <c:pt idx="22">
                  <c:v>32</c:v>
                </c:pt>
                <c:pt idx="23">
                  <c:v>8</c:v>
                </c:pt>
                <c:pt idx="24">
                  <c:v>36</c:v>
                </c:pt>
                <c:pt idx="25">
                  <c:v>33</c:v>
                </c:pt>
                <c:pt idx="26">
                  <c:v>20</c:v>
                </c:pt>
                <c:pt idx="2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65-47F3-BD04-B68C7DB7A3A7}"/>
            </c:ext>
          </c:extLst>
        </c:ser>
        <c:ser>
          <c:idx val="4"/>
          <c:order val="4"/>
          <c:tx>
            <c:strRef>
              <c:f>'MC 085'!$P$4</c:f>
              <c:strCache>
                <c:ptCount val="1"/>
                <c:pt idx="0">
                  <c:v>Ozon, Anzahl der Tage &gt;120 µg/m³ max.(8h)-Mittelwert eines Tages während eines Kalenderjahres, gemittelt über 3 Jahre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CCFFFF"/>
              </a:solidFill>
              <a:prstDash val="solid"/>
            </a:ln>
          </c:spPr>
          <c:invertIfNegative val="0"/>
          <c:cat>
            <c:numRef>
              <c:f>'MC 085'!$B$5:$B$31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085'!$P$5:$P$32</c:f>
              <c:numCache>
                <c:formatCode>0</c:formatCode>
                <c:ptCount val="28"/>
                <c:pt idx="7">
                  <c:v>34</c:v>
                </c:pt>
                <c:pt idx="8">
                  <c:v>34</c:v>
                </c:pt>
                <c:pt idx="9">
                  <c:v>28</c:v>
                </c:pt>
                <c:pt idx="10">
                  <c:v>32</c:v>
                </c:pt>
                <c:pt idx="11">
                  <c:v>26</c:v>
                </c:pt>
                <c:pt idx="12">
                  <c:v>25</c:v>
                </c:pt>
                <c:pt idx="13">
                  <c:v>34</c:v>
                </c:pt>
                <c:pt idx="14">
                  <c:v>35</c:v>
                </c:pt>
                <c:pt idx="15">
                  <c:v>27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19</c:v>
                </c:pt>
                <c:pt idx="20">
                  <c:v>18</c:v>
                </c:pt>
                <c:pt idx="21">
                  <c:v>23</c:v>
                </c:pt>
                <c:pt idx="22">
                  <c:v>28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30</c:v>
                </c:pt>
                <c:pt idx="2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65-47F3-BD04-B68C7DB7A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7316736"/>
        <c:axId val="107438080"/>
      </c:barChart>
      <c:lineChart>
        <c:grouping val="standard"/>
        <c:varyColors val="0"/>
        <c:ser>
          <c:idx val="1"/>
          <c:order val="1"/>
          <c:tx>
            <c:strRef>
              <c:f>'MC 085'!$F$4</c:f>
              <c:strCache>
                <c:ptCount val="1"/>
                <c:pt idx="0">
                  <c:v>PM₁₀, zulässige Anzahl der Tage mit Überschreitungen des 24h-Grenzwertes (50µg/m³, 35 Überschreitungen/Jahr)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085'!$B$5:$B$32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085'!$F$5:$F$32</c:f>
              <c:numCache>
                <c:formatCode>0</c:formatCode>
                <c:ptCount val="28"/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65-47F3-BD04-B68C7DB7A3A7}"/>
            </c:ext>
          </c:extLst>
        </c:ser>
        <c:ser>
          <c:idx val="5"/>
          <c:order val="5"/>
          <c:tx>
            <c:strRef>
              <c:f>'MC 085'!$Q$4</c:f>
              <c:strCache>
                <c:ptCount val="1"/>
                <c:pt idx="0">
                  <c:v>Ozon, zulässige Anzahl der Überschreitungen 25 Tage/Jahr (gilt ab 1.1.2010 mit 120 µg/m³, bis 1999 mit 110 µg/m³)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085'!$B$5:$B$32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'MC 085'!$Q$5:$Q$32</c:f>
              <c:numCache>
                <c:formatCode>0</c:formatCode>
                <c:ptCount val="28"/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A65-47F3-BD04-B68C7DB7A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6736"/>
        <c:axId val="107438080"/>
      </c:lineChart>
      <c:catAx>
        <c:axId val="1073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438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743808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Überschreitungen</a:t>
                </a:r>
              </a:p>
            </c:rich>
          </c:tx>
          <c:layout>
            <c:manualLayout>
              <c:xMode val="edge"/>
              <c:yMode val="edge"/>
              <c:x val="1.7211692186685133E-2"/>
              <c:y val="7.081529148957903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316736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1715526601520086E-2"/>
          <c:y val="0.72250622859959757"/>
          <c:w val="0.95765643301102021"/>
          <c:h val="0.269036421208770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38982450518222E-2"/>
          <c:y val="0.12017179973741758"/>
          <c:w val="0.67064691738707483"/>
          <c:h val="0.79184632326976934"/>
        </c:manualLayout>
      </c:layout>
      <c:lineChart>
        <c:grouping val="standard"/>
        <c:varyColors val="0"/>
        <c:ser>
          <c:idx val="0"/>
          <c:order val="0"/>
          <c:tx>
            <c:strRef>
              <c:f>'MC 085'!$K$4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085'!$B$5:$B$13</c:f>
              <c:numCache>
                <c:formatCode>General</c:formatCod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'MC 085'!$K$5:$K$13</c:f>
              <c:numCache>
                <c:formatCode>0</c:formatCode>
                <c:ptCount val="9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8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84-47F9-AC39-4A75FD3DA797}"/>
            </c:ext>
          </c:extLst>
        </c:ser>
        <c:ser>
          <c:idx val="1"/>
          <c:order val="1"/>
          <c:tx>
            <c:strRef>
              <c:f>'MC 085'!$L$4</c:f>
              <c:strCache>
                <c:ptCount val="1"/>
                <c:pt idx="0">
                  <c:v>Schwefeldioxid (SO₂), kritischer Wert zum Schutz der Vegetation seit 2010, EU-Richtlinie (2008/50/EG) (von 1999-2009: Grenzwert zum Schutz der Vegetation)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ysDash"/>
            </a:ln>
          </c:spPr>
          <c:marker>
            <c:symbol val="none"/>
          </c:marker>
          <c:val>
            <c:numRef>
              <c:f>'MC 085'!$L$5:$L$13</c:f>
              <c:numCache>
                <c:formatCode>0</c:formatCode>
                <c:ptCount val="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84-47F9-AC39-4A75FD3DA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8080"/>
        <c:axId val="40319616"/>
      </c:lineChart>
      <c:catAx>
        <c:axId val="4031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19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31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7.426607718648881E-2"/>
              <c:y val="3.433471239823835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18080"/>
        <c:crosses val="autoZero"/>
        <c:crossBetween val="between"/>
        <c:majorUnit val="6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6103576008385"/>
          <c:y val="0.11525445971795899"/>
          <c:w val="0.21762814196647617"/>
          <c:h val="0.42542484096267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76200</xdr:rowOff>
    </xdr:from>
    <xdr:to>
      <xdr:col>14</xdr:col>
      <xdr:colOff>160020</xdr:colOff>
      <xdr:row>103</xdr:row>
      <xdr:rowOff>53340</xdr:rowOff>
    </xdr:to>
    <xdr:graphicFrame macro="">
      <xdr:nvGraphicFramePr>
        <xdr:cNvPr id="416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105</xdr:row>
      <xdr:rowOff>7620</xdr:rowOff>
    </xdr:from>
    <xdr:to>
      <xdr:col>12</xdr:col>
      <xdr:colOff>91440</xdr:colOff>
      <xdr:row>140</xdr:row>
      <xdr:rowOff>0</xdr:rowOff>
    </xdr:to>
    <xdr:graphicFrame macro="">
      <xdr:nvGraphicFramePr>
        <xdr:cNvPr id="416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419100</xdr:colOff>
      <xdr:row>105</xdr:row>
      <xdr:rowOff>0</xdr:rowOff>
    </xdr:from>
    <xdr:to>
      <xdr:col>23</xdr:col>
      <xdr:colOff>457200</xdr:colOff>
      <xdr:row>139</xdr:row>
      <xdr:rowOff>99060</xdr:rowOff>
    </xdr:to>
    <xdr:graphicFrame macro="">
      <xdr:nvGraphicFramePr>
        <xdr:cNvPr id="416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198120</xdr:colOff>
      <xdr:row>141</xdr:row>
      <xdr:rowOff>60960</xdr:rowOff>
    </xdr:from>
    <xdr:to>
      <xdr:col>12</xdr:col>
      <xdr:colOff>60960</xdr:colOff>
      <xdr:row>176</xdr:row>
      <xdr:rowOff>22860</xdr:rowOff>
    </xdr:to>
    <xdr:graphicFrame macro="">
      <xdr:nvGraphicFramePr>
        <xdr:cNvPr id="416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2"/>
  <sheetViews>
    <sheetView tabSelected="1" topLeftCell="A67" workbookViewId="0">
      <selection activeCell="S65" sqref="S65"/>
    </sheetView>
  </sheetViews>
  <sheetFormatPr baseColWidth="10" defaultColWidth="11.5703125" defaultRowHeight="11.25" x14ac:dyDescent="0.2"/>
  <cols>
    <col min="1" max="1" width="2.85546875" style="2" customWidth="1"/>
    <col min="2" max="5" width="6.5703125" style="2" customWidth="1"/>
    <col min="6" max="6" width="11.42578125" style="2" customWidth="1"/>
    <col min="7" max="7" width="6.5703125" style="2" customWidth="1"/>
    <col min="8" max="8" width="12.140625" style="2" customWidth="1"/>
    <col min="9" max="9" width="6.5703125" style="2" customWidth="1"/>
    <col min="10" max="10" width="15" style="2" customWidth="1"/>
    <col min="11" max="11" width="7" style="2" customWidth="1"/>
    <col min="12" max="12" width="16.28515625" style="2" customWidth="1"/>
    <col min="13" max="13" width="6.28515625" style="2" customWidth="1"/>
    <col min="14" max="14" width="11.28515625" style="2" customWidth="1"/>
    <col min="15" max="15" width="11.42578125" style="2" customWidth="1"/>
    <col min="16" max="16" width="14.7109375" style="2" customWidth="1"/>
    <col min="17" max="17" width="12.7109375" style="2" customWidth="1"/>
    <col min="18" max="18" width="5.28515625" style="16" customWidth="1"/>
    <col min="19" max="20" width="10.7109375" style="5" customWidth="1"/>
    <col min="21" max="21" width="4.5703125" style="2" customWidth="1"/>
    <col min="22" max="22" width="6.7109375" style="2" customWidth="1"/>
    <col min="23" max="23" width="7.42578125" style="2" customWidth="1"/>
    <col min="24" max="16384" width="11.5703125" style="2"/>
  </cols>
  <sheetData>
    <row r="1" spans="1:3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4"/>
      <c r="S1" s="15"/>
      <c r="T1" s="15"/>
      <c r="U1" s="3"/>
      <c r="V1" s="3"/>
    </row>
    <row r="2" spans="1:31" ht="12.75" x14ac:dyDescent="0.2">
      <c r="A2" s="4"/>
      <c r="B2" s="51" t="s">
        <v>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25"/>
      <c r="S2" s="42"/>
      <c r="T2" s="42"/>
      <c r="U2" s="42"/>
      <c r="V2" s="49"/>
      <c r="W2" s="1"/>
    </row>
    <row r="3" spans="1:31" ht="12.75" x14ac:dyDescent="0.2">
      <c r="A3" s="4"/>
      <c r="B3" s="53" t="s"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26"/>
      <c r="S3" s="43"/>
      <c r="T3" s="46"/>
      <c r="U3" s="46"/>
      <c r="V3" s="50"/>
      <c r="W3" s="1"/>
    </row>
    <row r="4" spans="1:31" ht="213.75" x14ac:dyDescent="0.2">
      <c r="A4" s="4"/>
      <c r="B4" s="27" t="s">
        <v>2</v>
      </c>
      <c r="C4" s="28" t="s">
        <v>1</v>
      </c>
      <c r="D4" s="28" t="s">
        <v>12</v>
      </c>
      <c r="E4" s="45" t="s">
        <v>19</v>
      </c>
      <c r="F4" s="45" t="s">
        <v>20</v>
      </c>
      <c r="G4" s="22" t="s">
        <v>29</v>
      </c>
      <c r="H4" s="22" t="s">
        <v>30</v>
      </c>
      <c r="I4" s="21" t="s">
        <v>0</v>
      </c>
      <c r="J4" s="44" t="s">
        <v>31</v>
      </c>
      <c r="K4" s="22" t="s">
        <v>21</v>
      </c>
      <c r="L4" s="44" t="s">
        <v>32</v>
      </c>
      <c r="M4" s="22" t="s">
        <v>18</v>
      </c>
      <c r="N4" s="22" t="s">
        <v>6</v>
      </c>
      <c r="O4" s="22" t="s">
        <v>7</v>
      </c>
      <c r="P4" s="22" t="s">
        <v>8</v>
      </c>
      <c r="Q4" s="22" t="s">
        <v>9</v>
      </c>
      <c r="R4" s="22" t="s">
        <v>33</v>
      </c>
      <c r="S4" s="22" t="s">
        <v>34</v>
      </c>
      <c r="T4" s="44" t="s">
        <v>10</v>
      </c>
      <c r="U4" s="44" t="s">
        <v>13</v>
      </c>
      <c r="V4" s="44" t="s">
        <v>28</v>
      </c>
    </row>
    <row r="5" spans="1:31" x14ac:dyDescent="0.2">
      <c r="A5" s="4"/>
      <c r="B5" s="36">
        <v>1994</v>
      </c>
      <c r="C5" s="37">
        <v>42</v>
      </c>
      <c r="D5" s="39"/>
      <c r="E5" s="38"/>
      <c r="F5" s="38"/>
      <c r="G5" s="40">
        <v>15</v>
      </c>
      <c r="H5" s="40">
        <v>40</v>
      </c>
      <c r="I5" s="40">
        <v>21</v>
      </c>
      <c r="J5" s="40">
        <v>30</v>
      </c>
      <c r="K5" s="40">
        <v>15</v>
      </c>
      <c r="L5" s="40">
        <v>20</v>
      </c>
      <c r="M5" s="40">
        <v>58</v>
      </c>
      <c r="N5" s="38">
        <v>60</v>
      </c>
      <c r="O5" s="38"/>
      <c r="P5" s="38"/>
      <c r="Q5" s="38"/>
      <c r="R5" s="37"/>
      <c r="S5" s="40"/>
      <c r="T5" s="47"/>
      <c r="U5" s="40"/>
      <c r="V5" s="47"/>
    </row>
    <row r="6" spans="1:31" x14ac:dyDescent="0.2">
      <c r="A6" s="4"/>
      <c r="B6" s="6">
        <v>1995</v>
      </c>
      <c r="C6" s="7">
        <v>39</v>
      </c>
      <c r="D6" s="40"/>
      <c r="E6" s="8"/>
      <c r="F6" s="8"/>
      <c r="G6" s="40">
        <v>15</v>
      </c>
      <c r="H6" s="40">
        <v>40</v>
      </c>
      <c r="I6" s="40">
        <v>22</v>
      </c>
      <c r="J6" s="40">
        <v>30</v>
      </c>
      <c r="K6" s="40">
        <v>14</v>
      </c>
      <c r="L6" s="40">
        <v>20</v>
      </c>
      <c r="M6" s="40">
        <v>46</v>
      </c>
      <c r="N6" s="8">
        <v>47</v>
      </c>
      <c r="O6" s="8"/>
      <c r="P6" s="8"/>
      <c r="Q6" s="8"/>
      <c r="R6" s="7"/>
      <c r="S6" s="40"/>
      <c r="T6" s="40"/>
      <c r="U6" s="40"/>
      <c r="V6" s="47"/>
      <c r="AE6" s="2" t="s">
        <v>11</v>
      </c>
    </row>
    <row r="7" spans="1:31" x14ac:dyDescent="0.2">
      <c r="A7" s="4"/>
      <c r="B7" s="6">
        <v>1996</v>
      </c>
      <c r="C7" s="7">
        <v>43</v>
      </c>
      <c r="D7" s="40"/>
      <c r="E7" s="8"/>
      <c r="F7" s="8"/>
      <c r="G7" s="40">
        <v>16</v>
      </c>
      <c r="H7" s="40">
        <v>40</v>
      </c>
      <c r="I7" s="40">
        <v>22</v>
      </c>
      <c r="J7" s="40">
        <v>30</v>
      </c>
      <c r="K7" s="40">
        <v>13</v>
      </c>
      <c r="L7" s="40">
        <v>20</v>
      </c>
      <c r="M7" s="40">
        <v>49</v>
      </c>
      <c r="N7" s="8">
        <v>36</v>
      </c>
      <c r="O7" s="8"/>
      <c r="P7" s="8"/>
      <c r="Q7" s="8"/>
      <c r="R7" s="7"/>
      <c r="S7" s="40"/>
      <c r="T7" s="40"/>
      <c r="U7" s="40"/>
      <c r="V7" s="47"/>
      <c r="AE7" s="2" t="s">
        <v>12</v>
      </c>
    </row>
    <row r="8" spans="1:31" x14ac:dyDescent="0.2">
      <c r="B8" s="6">
        <v>1997</v>
      </c>
      <c r="C8" s="7">
        <v>34</v>
      </c>
      <c r="D8" s="40"/>
      <c r="E8" s="8"/>
      <c r="F8" s="8"/>
      <c r="G8" s="40">
        <v>17</v>
      </c>
      <c r="H8" s="40">
        <v>40</v>
      </c>
      <c r="I8" s="40">
        <v>24</v>
      </c>
      <c r="J8" s="40">
        <v>30</v>
      </c>
      <c r="K8" s="40">
        <v>8</v>
      </c>
      <c r="L8" s="40">
        <v>20</v>
      </c>
      <c r="M8" s="40">
        <v>50</v>
      </c>
      <c r="N8" s="8">
        <v>46</v>
      </c>
      <c r="O8" s="8"/>
      <c r="P8" s="8"/>
      <c r="Q8" s="8"/>
      <c r="R8" s="7"/>
      <c r="S8" s="40"/>
      <c r="T8" s="40"/>
      <c r="U8" s="40"/>
      <c r="V8" s="47"/>
      <c r="AE8" s="2" t="s">
        <v>13</v>
      </c>
    </row>
    <row r="9" spans="1:31" s="9" customFormat="1" x14ac:dyDescent="0.2">
      <c r="B9" s="6">
        <v>1998</v>
      </c>
      <c r="C9" s="7">
        <v>27</v>
      </c>
      <c r="D9" s="40"/>
      <c r="E9" s="8"/>
      <c r="F9" s="8"/>
      <c r="G9" s="40">
        <v>18</v>
      </c>
      <c r="H9" s="40">
        <v>40</v>
      </c>
      <c r="I9" s="40">
        <v>24</v>
      </c>
      <c r="J9" s="40">
        <v>30</v>
      </c>
      <c r="K9" s="40">
        <v>5</v>
      </c>
      <c r="L9" s="40">
        <v>20</v>
      </c>
      <c r="M9" s="40">
        <v>46</v>
      </c>
      <c r="N9" s="8">
        <v>24</v>
      </c>
      <c r="O9" s="8"/>
      <c r="P9" s="8"/>
      <c r="Q9" s="8"/>
      <c r="R9" s="7"/>
      <c r="S9" s="40"/>
      <c r="T9" s="40"/>
      <c r="U9" s="40"/>
      <c r="V9" s="47"/>
      <c r="AE9" s="2" t="s">
        <v>14</v>
      </c>
    </row>
    <row r="10" spans="1:31" s="10" customFormat="1" x14ac:dyDescent="0.2">
      <c r="B10" s="6">
        <v>1999</v>
      </c>
      <c r="C10" s="7">
        <v>25</v>
      </c>
      <c r="D10" s="40"/>
      <c r="E10" s="8"/>
      <c r="F10" s="8"/>
      <c r="G10" s="40">
        <v>18</v>
      </c>
      <c r="H10" s="40">
        <v>40</v>
      </c>
      <c r="I10" s="40">
        <v>24</v>
      </c>
      <c r="J10" s="40">
        <v>30</v>
      </c>
      <c r="K10" s="40">
        <v>4</v>
      </c>
      <c r="L10" s="40">
        <v>20</v>
      </c>
      <c r="M10" s="40">
        <v>53</v>
      </c>
      <c r="N10" s="8">
        <v>58</v>
      </c>
      <c r="O10" s="8"/>
      <c r="P10" s="8"/>
      <c r="Q10" s="8"/>
      <c r="R10" s="7"/>
      <c r="S10" s="40"/>
      <c r="T10" s="40"/>
      <c r="U10" s="40"/>
      <c r="V10" s="47"/>
      <c r="AE10" s="2" t="s">
        <v>15</v>
      </c>
    </row>
    <row r="11" spans="1:31" s="9" customFormat="1" x14ac:dyDescent="0.2">
      <c r="B11" s="6">
        <v>2000</v>
      </c>
      <c r="C11" s="7">
        <v>24</v>
      </c>
      <c r="D11" s="40"/>
      <c r="E11" s="8"/>
      <c r="F11" s="8"/>
      <c r="G11" s="40">
        <v>17</v>
      </c>
      <c r="H11" s="40">
        <v>40</v>
      </c>
      <c r="I11" s="40">
        <v>21</v>
      </c>
      <c r="J11" s="40">
        <v>30</v>
      </c>
      <c r="K11" s="40">
        <v>4</v>
      </c>
      <c r="L11" s="40">
        <v>20</v>
      </c>
      <c r="M11" s="40">
        <v>75</v>
      </c>
      <c r="N11" s="8"/>
      <c r="O11" s="8">
        <v>46</v>
      </c>
      <c r="P11" s="8"/>
      <c r="Q11" s="8">
        <v>25</v>
      </c>
      <c r="R11" s="7"/>
      <c r="S11" s="40"/>
      <c r="T11" s="40"/>
      <c r="U11" s="40"/>
      <c r="V11" s="47"/>
      <c r="AE11" s="2" t="s">
        <v>16</v>
      </c>
    </row>
    <row r="12" spans="1:31" s="9" customFormat="1" x14ac:dyDescent="0.2">
      <c r="B12" s="6">
        <v>2001</v>
      </c>
      <c r="C12" s="7"/>
      <c r="D12" s="40">
        <v>19</v>
      </c>
      <c r="E12" s="8">
        <v>7</v>
      </c>
      <c r="F12" s="8">
        <v>35</v>
      </c>
      <c r="G12" s="40">
        <v>16</v>
      </c>
      <c r="H12" s="40">
        <v>40</v>
      </c>
      <c r="I12" s="40">
        <v>20</v>
      </c>
      <c r="J12" s="40">
        <v>30</v>
      </c>
      <c r="K12" s="40">
        <v>5</v>
      </c>
      <c r="L12" s="40">
        <v>20</v>
      </c>
      <c r="M12" s="40">
        <v>49</v>
      </c>
      <c r="N12" s="8"/>
      <c r="O12" s="8">
        <v>15</v>
      </c>
      <c r="P12" s="8">
        <v>34</v>
      </c>
      <c r="Q12" s="8">
        <v>25</v>
      </c>
      <c r="R12" s="7"/>
      <c r="S12" s="40"/>
      <c r="T12" s="40"/>
      <c r="U12" s="40"/>
      <c r="V12" s="47"/>
      <c r="AE12" s="2" t="s">
        <v>17</v>
      </c>
    </row>
    <row r="13" spans="1:31" s="9" customFormat="1" x14ac:dyDescent="0.2">
      <c r="B13" s="6">
        <v>2002</v>
      </c>
      <c r="C13" s="7"/>
      <c r="D13" s="40">
        <v>25</v>
      </c>
      <c r="E13" s="8">
        <v>23</v>
      </c>
      <c r="F13" s="8">
        <v>35</v>
      </c>
      <c r="G13" s="40">
        <v>16</v>
      </c>
      <c r="H13" s="40">
        <v>40</v>
      </c>
      <c r="I13" s="40">
        <v>19</v>
      </c>
      <c r="J13" s="40">
        <v>30</v>
      </c>
      <c r="K13" s="40">
        <v>5</v>
      </c>
      <c r="L13" s="40">
        <v>20</v>
      </c>
      <c r="M13" s="40">
        <v>53</v>
      </c>
      <c r="N13" s="8"/>
      <c r="O13" s="8">
        <v>40</v>
      </c>
      <c r="P13" s="8">
        <v>34</v>
      </c>
      <c r="Q13" s="8">
        <v>25</v>
      </c>
      <c r="R13" s="7"/>
      <c r="S13" s="40"/>
      <c r="T13" s="40"/>
      <c r="U13" s="40"/>
      <c r="V13" s="47"/>
    </row>
    <row r="14" spans="1:31" s="9" customFormat="1" x14ac:dyDescent="0.2">
      <c r="B14" s="6">
        <v>2003</v>
      </c>
      <c r="C14" s="7"/>
      <c r="D14" s="40">
        <v>26</v>
      </c>
      <c r="E14" s="8">
        <v>29</v>
      </c>
      <c r="F14" s="8">
        <v>35</v>
      </c>
      <c r="G14" s="40">
        <v>15</v>
      </c>
      <c r="H14" s="40">
        <v>40</v>
      </c>
      <c r="I14" s="40">
        <v>18</v>
      </c>
      <c r="J14" s="40">
        <v>30</v>
      </c>
      <c r="K14" s="40"/>
      <c r="L14" s="40"/>
      <c r="M14" s="40">
        <v>54</v>
      </c>
      <c r="N14" s="8"/>
      <c r="O14" s="8">
        <v>45</v>
      </c>
      <c r="P14" s="8">
        <v>28</v>
      </c>
      <c r="Q14" s="8">
        <v>25</v>
      </c>
      <c r="R14" s="7"/>
      <c r="S14" s="40"/>
      <c r="T14" s="40"/>
      <c r="U14" s="40"/>
      <c r="V14" s="47"/>
    </row>
    <row r="15" spans="1:31" s="9" customFormat="1" x14ac:dyDescent="0.2">
      <c r="B15" s="19">
        <v>2004</v>
      </c>
      <c r="C15" s="20"/>
      <c r="D15" s="40">
        <v>20</v>
      </c>
      <c r="E15" s="8">
        <v>8</v>
      </c>
      <c r="F15" s="8">
        <v>35</v>
      </c>
      <c r="G15" s="40">
        <v>13</v>
      </c>
      <c r="H15" s="40">
        <v>40</v>
      </c>
      <c r="I15" s="40">
        <v>17</v>
      </c>
      <c r="J15" s="40">
        <v>30</v>
      </c>
      <c r="K15" s="40"/>
      <c r="L15" s="40"/>
      <c r="M15" s="40">
        <v>49</v>
      </c>
      <c r="N15" s="8"/>
      <c r="O15" s="8">
        <v>11</v>
      </c>
      <c r="P15" s="8">
        <v>32</v>
      </c>
      <c r="Q15" s="8">
        <v>25</v>
      </c>
      <c r="R15" s="7">
        <v>1.4</v>
      </c>
      <c r="S15" s="40">
        <v>10</v>
      </c>
      <c r="T15" s="40"/>
      <c r="U15" s="40"/>
      <c r="V15" s="47"/>
    </row>
    <row r="16" spans="1:31" s="9" customFormat="1" x14ac:dyDescent="0.2">
      <c r="B16" s="19">
        <v>2005</v>
      </c>
      <c r="C16" s="20"/>
      <c r="D16" s="40">
        <v>23</v>
      </c>
      <c r="E16" s="8">
        <v>15</v>
      </c>
      <c r="F16" s="8">
        <v>35</v>
      </c>
      <c r="G16" s="40">
        <v>14</v>
      </c>
      <c r="H16" s="40">
        <v>40</v>
      </c>
      <c r="I16" s="40">
        <v>17</v>
      </c>
      <c r="J16" s="40">
        <v>30</v>
      </c>
      <c r="K16" s="40"/>
      <c r="L16" s="40"/>
      <c r="M16" s="40">
        <v>51</v>
      </c>
      <c r="N16" s="8"/>
      <c r="O16" s="8">
        <v>22</v>
      </c>
      <c r="P16" s="8">
        <v>26</v>
      </c>
      <c r="Q16" s="8">
        <v>25</v>
      </c>
      <c r="R16" s="7">
        <v>0.9</v>
      </c>
      <c r="S16" s="40">
        <v>10</v>
      </c>
      <c r="T16" s="40"/>
      <c r="U16" s="40"/>
      <c r="V16" s="47"/>
    </row>
    <row r="17" spans="2:22" s="9" customFormat="1" x14ac:dyDescent="0.2">
      <c r="B17" s="6">
        <v>2006</v>
      </c>
      <c r="C17" s="20"/>
      <c r="D17" s="40">
        <v>27</v>
      </c>
      <c r="E17" s="8">
        <v>21</v>
      </c>
      <c r="F17" s="8">
        <v>35</v>
      </c>
      <c r="G17" s="40">
        <v>17</v>
      </c>
      <c r="H17" s="40">
        <v>40</v>
      </c>
      <c r="I17" s="40">
        <v>21</v>
      </c>
      <c r="J17" s="40">
        <v>30</v>
      </c>
      <c r="K17" s="40"/>
      <c r="L17" s="40"/>
      <c r="M17" s="40">
        <v>54</v>
      </c>
      <c r="N17" s="8"/>
      <c r="O17" s="8">
        <v>41</v>
      </c>
      <c r="P17" s="8">
        <v>25</v>
      </c>
      <c r="Q17" s="8">
        <v>25</v>
      </c>
      <c r="R17" s="7"/>
      <c r="S17" s="40"/>
      <c r="T17" s="40"/>
      <c r="U17" s="40"/>
      <c r="V17" s="47"/>
    </row>
    <row r="18" spans="2:22" s="9" customFormat="1" x14ac:dyDescent="0.2">
      <c r="B18" s="6">
        <v>2007</v>
      </c>
      <c r="C18" s="20"/>
      <c r="D18" s="40">
        <v>22</v>
      </c>
      <c r="E18" s="8">
        <v>9</v>
      </c>
      <c r="F18" s="8">
        <v>35</v>
      </c>
      <c r="G18" s="40">
        <v>14</v>
      </c>
      <c r="H18" s="40">
        <v>40</v>
      </c>
      <c r="I18" s="40">
        <v>17</v>
      </c>
      <c r="J18" s="40">
        <v>30</v>
      </c>
      <c r="K18" s="40"/>
      <c r="L18" s="40"/>
      <c r="M18" s="40">
        <v>52</v>
      </c>
      <c r="N18" s="30"/>
      <c r="O18" s="30">
        <v>39</v>
      </c>
      <c r="P18" s="30">
        <v>34</v>
      </c>
      <c r="Q18" s="30">
        <v>25</v>
      </c>
      <c r="R18" s="7"/>
      <c r="S18" s="40"/>
      <c r="T18" s="40"/>
      <c r="U18" s="40"/>
      <c r="V18" s="47"/>
    </row>
    <row r="19" spans="2:22" s="9" customFormat="1" x14ac:dyDescent="0.2">
      <c r="B19" s="19">
        <v>2008</v>
      </c>
      <c r="C19" s="20"/>
      <c r="D19" s="40">
        <v>21</v>
      </c>
      <c r="E19" s="8">
        <v>6</v>
      </c>
      <c r="F19" s="8">
        <v>35</v>
      </c>
      <c r="G19" s="40">
        <v>14</v>
      </c>
      <c r="H19" s="40">
        <v>40</v>
      </c>
      <c r="I19" s="40">
        <v>17</v>
      </c>
      <c r="J19" s="40">
        <v>30</v>
      </c>
      <c r="K19" s="40"/>
      <c r="L19" s="40"/>
      <c r="M19" s="40">
        <v>49</v>
      </c>
      <c r="N19" s="8"/>
      <c r="O19" s="8">
        <v>25</v>
      </c>
      <c r="P19" s="8">
        <v>35</v>
      </c>
      <c r="Q19" s="8">
        <v>25</v>
      </c>
      <c r="R19" s="7"/>
      <c r="S19" s="40"/>
      <c r="T19" s="40"/>
      <c r="U19" s="40"/>
      <c r="V19" s="47"/>
    </row>
    <row r="20" spans="2:22" s="9" customFormat="1" x14ac:dyDescent="0.2">
      <c r="B20" s="6">
        <v>2009</v>
      </c>
      <c r="C20" s="20"/>
      <c r="D20" s="40">
        <v>22</v>
      </c>
      <c r="E20" s="8">
        <v>7</v>
      </c>
      <c r="F20" s="8">
        <v>35</v>
      </c>
      <c r="G20" s="40">
        <v>13</v>
      </c>
      <c r="H20" s="40">
        <v>40</v>
      </c>
      <c r="I20" s="40">
        <v>16</v>
      </c>
      <c r="J20" s="40">
        <v>30</v>
      </c>
      <c r="K20" s="40"/>
      <c r="L20" s="40"/>
      <c r="M20" s="40">
        <v>49</v>
      </c>
      <c r="N20" s="7"/>
      <c r="O20" s="8">
        <v>16</v>
      </c>
      <c r="P20" s="8">
        <v>27</v>
      </c>
      <c r="Q20" s="8">
        <v>25</v>
      </c>
      <c r="R20" s="7"/>
      <c r="S20" s="40"/>
      <c r="T20" s="40"/>
      <c r="U20" s="40"/>
      <c r="V20" s="47"/>
    </row>
    <row r="21" spans="2:22" s="9" customFormat="1" x14ac:dyDescent="0.2">
      <c r="B21" s="19">
        <v>2010</v>
      </c>
      <c r="C21" s="20"/>
      <c r="D21" s="40">
        <v>25</v>
      </c>
      <c r="E21" s="8">
        <v>28</v>
      </c>
      <c r="F21" s="8">
        <v>35</v>
      </c>
      <c r="G21" s="40">
        <v>13</v>
      </c>
      <c r="H21" s="40">
        <v>40</v>
      </c>
      <c r="I21" s="40">
        <v>17</v>
      </c>
      <c r="J21" s="40">
        <v>30</v>
      </c>
      <c r="K21" s="40"/>
      <c r="L21" s="40"/>
      <c r="M21" s="40">
        <v>53</v>
      </c>
      <c r="N21" s="8"/>
      <c r="O21" s="8">
        <v>29</v>
      </c>
      <c r="P21" s="8">
        <v>23</v>
      </c>
      <c r="Q21" s="8">
        <v>25</v>
      </c>
      <c r="R21" s="7"/>
      <c r="S21" s="40"/>
      <c r="T21" s="40"/>
      <c r="U21" s="40"/>
      <c r="V21" s="47"/>
    </row>
    <row r="22" spans="2:22" s="9" customFormat="1" x14ac:dyDescent="0.2">
      <c r="B22" s="19">
        <v>2011</v>
      </c>
      <c r="C22" s="20"/>
      <c r="D22" s="40">
        <v>21</v>
      </c>
      <c r="E22" s="8">
        <v>27</v>
      </c>
      <c r="F22" s="8">
        <v>35</v>
      </c>
      <c r="G22" s="40">
        <v>3</v>
      </c>
      <c r="H22" s="40">
        <v>40</v>
      </c>
      <c r="I22" s="40">
        <v>16</v>
      </c>
      <c r="J22" s="40">
        <v>30</v>
      </c>
      <c r="K22" s="40"/>
      <c r="L22" s="40"/>
      <c r="M22" s="40">
        <v>52</v>
      </c>
      <c r="N22" s="8"/>
      <c r="O22" s="8">
        <v>24</v>
      </c>
      <c r="P22" s="8">
        <v>23</v>
      </c>
      <c r="Q22" s="8">
        <v>25</v>
      </c>
      <c r="R22" s="7"/>
      <c r="S22" s="40"/>
      <c r="T22" s="40"/>
      <c r="U22" s="40"/>
      <c r="V22" s="47"/>
    </row>
    <row r="23" spans="2:22" s="9" customFormat="1" x14ac:dyDescent="0.2">
      <c r="B23" s="19">
        <v>2012</v>
      </c>
      <c r="C23" s="20"/>
      <c r="D23" s="40">
        <v>18</v>
      </c>
      <c r="E23" s="8">
        <v>7</v>
      </c>
      <c r="F23" s="8">
        <v>35</v>
      </c>
      <c r="G23" s="40">
        <v>14</v>
      </c>
      <c r="H23" s="40">
        <v>40</v>
      </c>
      <c r="I23" s="40">
        <v>16</v>
      </c>
      <c r="J23" s="40">
        <v>30</v>
      </c>
      <c r="K23" s="40"/>
      <c r="L23" s="40"/>
      <c r="M23" s="40">
        <v>52</v>
      </c>
      <c r="N23" s="8"/>
      <c r="O23" s="8">
        <v>17</v>
      </c>
      <c r="P23" s="8">
        <v>23</v>
      </c>
      <c r="Q23" s="8">
        <v>25</v>
      </c>
      <c r="R23" s="7"/>
      <c r="S23" s="40"/>
      <c r="T23" s="40"/>
      <c r="U23" s="40"/>
      <c r="V23" s="47"/>
    </row>
    <row r="24" spans="2:22" s="9" customFormat="1" x14ac:dyDescent="0.2">
      <c r="B24" s="19">
        <v>2013</v>
      </c>
      <c r="C24" s="20"/>
      <c r="D24" s="40">
        <v>19</v>
      </c>
      <c r="E24" s="8">
        <v>11</v>
      </c>
      <c r="F24" s="8">
        <v>35</v>
      </c>
      <c r="G24" s="40">
        <v>13</v>
      </c>
      <c r="H24" s="40">
        <v>40</v>
      </c>
      <c r="I24" s="40">
        <v>15</v>
      </c>
      <c r="J24" s="40">
        <v>30</v>
      </c>
      <c r="K24" s="40"/>
      <c r="L24" s="40"/>
      <c r="M24" s="40">
        <v>54</v>
      </c>
      <c r="N24" s="8"/>
      <c r="O24" s="8">
        <v>16</v>
      </c>
      <c r="P24" s="8">
        <v>19</v>
      </c>
      <c r="Q24" s="8">
        <v>25</v>
      </c>
      <c r="R24" s="7"/>
      <c r="S24" s="40"/>
      <c r="T24" s="40"/>
      <c r="U24" s="40"/>
      <c r="V24" s="47"/>
    </row>
    <row r="25" spans="2:22" s="9" customFormat="1" x14ac:dyDescent="0.2">
      <c r="B25" s="19">
        <v>2014</v>
      </c>
      <c r="C25" s="20"/>
      <c r="D25" s="40">
        <v>22</v>
      </c>
      <c r="E25" s="8">
        <v>13</v>
      </c>
      <c r="F25" s="8">
        <v>35</v>
      </c>
      <c r="G25" s="40">
        <v>12</v>
      </c>
      <c r="H25" s="40">
        <v>40</v>
      </c>
      <c r="I25" s="40">
        <v>15</v>
      </c>
      <c r="J25" s="40">
        <v>30</v>
      </c>
      <c r="K25" s="40"/>
      <c r="L25" s="40"/>
      <c r="M25" s="40">
        <v>50</v>
      </c>
      <c r="N25" s="8"/>
      <c r="O25" s="8">
        <v>21</v>
      </c>
      <c r="P25" s="8">
        <v>18</v>
      </c>
      <c r="Q25" s="8">
        <v>25</v>
      </c>
      <c r="R25" s="7"/>
      <c r="S25" s="40"/>
      <c r="T25" s="40"/>
      <c r="U25" s="40"/>
      <c r="V25" s="47"/>
    </row>
    <row r="26" spans="2:22" s="9" customFormat="1" x14ac:dyDescent="0.2">
      <c r="B26" s="19">
        <v>2015</v>
      </c>
      <c r="C26" s="20"/>
      <c r="D26" s="40">
        <v>20</v>
      </c>
      <c r="E26" s="8">
        <v>9</v>
      </c>
      <c r="F26" s="8">
        <v>35</v>
      </c>
      <c r="G26" s="40">
        <v>13</v>
      </c>
      <c r="H26" s="40">
        <v>40</v>
      </c>
      <c r="I26" s="40">
        <v>16</v>
      </c>
      <c r="J26" s="40">
        <v>30</v>
      </c>
      <c r="K26" s="40"/>
      <c r="L26" s="40"/>
      <c r="M26" s="40">
        <v>56</v>
      </c>
      <c r="N26" s="8"/>
      <c r="O26" s="8">
        <v>31</v>
      </c>
      <c r="P26" s="8">
        <v>23</v>
      </c>
      <c r="Q26" s="8">
        <v>25</v>
      </c>
      <c r="R26" s="7"/>
      <c r="S26" s="40"/>
      <c r="T26" s="40"/>
      <c r="U26" s="40"/>
      <c r="V26" s="47"/>
    </row>
    <row r="27" spans="2:22" s="9" customFormat="1" x14ac:dyDescent="0.2">
      <c r="B27" s="19">
        <v>2016</v>
      </c>
      <c r="C27" s="20"/>
      <c r="D27" s="40">
        <v>18</v>
      </c>
      <c r="E27" s="8">
        <v>4</v>
      </c>
      <c r="F27" s="8">
        <v>35</v>
      </c>
      <c r="G27" s="40">
        <v>13</v>
      </c>
      <c r="H27" s="40">
        <v>40</v>
      </c>
      <c r="I27" s="40">
        <v>16</v>
      </c>
      <c r="J27" s="40">
        <v>30</v>
      </c>
      <c r="K27" s="40"/>
      <c r="L27" s="40"/>
      <c r="M27" s="40">
        <v>50</v>
      </c>
      <c r="N27" s="8"/>
      <c r="O27" s="8">
        <v>32</v>
      </c>
      <c r="P27" s="8">
        <v>28</v>
      </c>
      <c r="Q27" s="8">
        <v>25</v>
      </c>
      <c r="R27" s="7"/>
      <c r="S27" s="40"/>
      <c r="T27" s="40">
        <v>2</v>
      </c>
      <c r="U27" s="40"/>
      <c r="V27" s="47"/>
    </row>
    <row r="28" spans="2:22" s="9" customFormat="1" x14ac:dyDescent="0.2">
      <c r="B28" s="19">
        <v>2017</v>
      </c>
      <c r="C28" s="20"/>
      <c r="D28" s="40">
        <v>16</v>
      </c>
      <c r="E28" s="8">
        <v>4</v>
      </c>
      <c r="F28" s="8">
        <v>35</v>
      </c>
      <c r="G28" s="40">
        <v>13</v>
      </c>
      <c r="H28" s="40">
        <v>40</v>
      </c>
      <c r="I28" s="40">
        <v>15</v>
      </c>
      <c r="J28" s="40">
        <v>30</v>
      </c>
      <c r="K28" s="40"/>
      <c r="L28" s="40"/>
      <c r="M28" s="40">
        <v>50</v>
      </c>
      <c r="N28" s="8"/>
      <c r="O28" s="8">
        <v>8</v>
      </c>
      <c r="P28" s="8">
        <v>24</v>
      </c>
      <c r="Q28" s="8">
        <v>25</v>
      </c>
      <c r="R28" s="7"/>
      <c r="S28" s="40"/>
      <c r="T28" s="40">
        <v>2</v>
      </c>
      <c r="U28" s="40">
        <v>13</v>
      </c>
      <c r="V28" s="47">
        <v>25</v>
      </c>
    </row>
    <row r="29" spans="2:22" s="9" customFormat="1" x14ac:dyDescent="0.2">
      <c r="B29" s="19">
        <v>2018</v>
      </c>
      <c r="C29" s="20"/>
      <c r="D29" s="40">
        <v>19</v>
      </c>
      <c r="E29" s="8">
        <v>5</v>
      </c>
      <c r="F29" s="8">
        <v>35</v>
      </c>
      <c r="G29" s="40">
        <v>12</v>
      </c>
      <c r="H29" s="40">
        <v>40</v>
      </c>
      <c r="I29" s="40">
        <v>14</v>
      </c>
      <c r="J29" s="40">
        <v>30</v>
      </c>
      <c r="K29" s="40"/>
      <c r="L29" s="40"/>
      <c r="M29" s="40">
        <v>58</v>
      </c>
      <c r="N29" s="8"/>
      <c r="O29" s="8">
        <v>36</v>
      </c>
      <c r="P29" s="8">
        <v>25</v>
      </c>
      <c r="Q29" s="8">
        <v>25</v>
      </c>
      <c r="R29" s="7"/>
      <c r="S29" s="40"/>
      <c r="T29" s="40">
        <v>1</v>
      </c>
      <c r="U29" s="40">
        <v>14</v>
      </c>
      <c r="V29" s="47">
        <v>25</v>
      </c>
    </row>
    <row r="30" spans="2:22" s="9" customFormat="1" x14ac:dyDescent="0.2">
      <c r="B30" s="19">
        <v>2019</v>
      </c>
      <c r="C30" s="20"/>
      <c r="D30" s="40">
        <v>16</v>
      </c>
      <c r="E30" s="8">
        <v>1</v>
      </c>
      <c r="F30" s="8">
        <v>35</v>
      </c>
      <c r="G30" s="40">
        <v>11</v>
      </c>
      <c r="H30" s="40">
        <v>40</v>
      </c>
      <c r="I30" s="40">
        <v>13</v>
      </c>
      <c r="J30" s="40">
        <v>30</v>
      </c>
      <c r="K30" s="40"/>
      <c r="L30" s="40"/>
      <c r="M30" s="40">
        <v>56</v>
      </c>
      <c r="N30" s="8"/>
      <c r="O30" s="8">
        <v>33</v>
      </c>
      <c r="P30" s="8">
        <v>26</v>
      </c>
      <c r="Q30" s="8">
        <v>25</v>
      </c>
      <c r="R30" s="7"/>
      <c r="S30" s="40"/>
      <c r="T30" s="40">
        <v>1</v>
      </c>
      <c r="U30" s="40">
        <v>12</v>
      </c>
      <c r="V30" s="47">
        <v>25</v>
      </c>
    </row>
    <row r="31" spans="2:22" s="9" customFormat="1" x14ac:dyDescent="0.2">
      <c r="B31" s="19">
        <v>2020</v>
      </c>
      <c r="C31" s="20"/>
      <c r="D31" s="40">
        <v>14</v>
      </c>
      <c r="E31" s="8">
        <v>1</v>
      </c>
      <c r="F31" s="8">
        <v>35</v>
      </c>
      <c r="G31" s="40">
        <v>9</v>
      </c>
      <c r="H31" s="40">
        <v>40</v>
      </c>
      <c r="I31" s="40">
        <v>11</v>
      </c>
      <c r="J31" s="40">
        <v>30</v>
      </c>
      <c r="K31" s="40"/>
      <c r="L31" s="40"/>
      <c r="M31" s="40">
        <v>54</v>
      </c>
      <c r="N31" s="8"/>
      <c r="O31" s="8">
        <v>20</v>
      </c>
      <c r="P31" s="8">
        <v>30</v>
      </c>
      <c r="Q31" s="8">
        <v>25</v>
      </c>
      <c r="R31" s="7"/>
      <c r="S31" s="40"/>
      <c r="T31" s="40">
        <v>1</v>
      </c>
      <c r="U31" s="40">
        <v>10</v>
      </c>
      <c r="V31" s="47">
        <v>25</v>
      </c>
    </row>
    <row r="32" spans="2:22" s="9" customFormat="1" x14ac:dyDescent="0.2">
      <c r="B32" s="19">
        <v>2021</v>
      </c>
      <c r="C32" s="20"/>
      <c r="D32" s="40">
        <v>15</v>
      </c>
      <c r="E32" s="8">
        <v>1</v>
      </c>
      <c r="F32" s="8">
        <v>35</v>
      </c>
      <c r="G32" s="40">
        <v>10</v>
      </c>
      <c r="H32" s="40">
        <v>40</v>
      </c>
      <c r="I32" s="40">
        <v>11</v>
      </c>
      <c r="J32" s="40">
        <v>30</v>
      </c>
      <c r="K32" s="40"/>
      <c r="L32" s="40"/>
      <c r="M32" s="40">
        <v>52</v>
      </c>
      <c r="N32" s="8"/>
      <c r="O32" s="8">
        <v>14</v>
      </c>
      <c r="P32" s="8">
        <v>22</v>
      </c>
      <c r="Q32" s="8">
        <v>25</v>
      </c>
      <c r="R32" s="7"/>
      <c r="S32" s="40"/>
      <c r="T32" s="40">
        <v>1</v>
      </c>
      <c r="U32" s="40">
        <v>11</v>
      </c>
      <c r="V32" s="47">
        <v>25</v>
      </c>
    </row>
    <row r="33" spans="2:22" s="9" customFormat="1" x14ac:dyDescent="0.2">
      <c r="B33" s="31"/>
      <c r="C33" s="32"/>
      <c r="D33" s="33"/>
      <c r="E33" s="34"/>
      <c r="F33" s="34"/>
      <c r="G33" s="33"/>
      <c r="H33" s="35"/>
      <c r="I33" s="33"/>
      <c r="J33" s="33"/>
      <c r="K33" s="33"/>
      <c r="L33" s="33"/>
      <c r="M33" s="33"/>
      <c r="N33" s="34"/>
      <c r="O33" s="34"/>
      <c r="P33" s="34"/>
      <c r="Q33" s="34"/>
      <c r="R33" s="33"/>
      <c r="S33" s="33"/>
      <c r="T33" s="33"/>
      <c r="U33" s="33"/>
      <c r="V33" s="33"/>
    </row>
    <row r="34" spans="2:22" x14ac:dyDescent="0.2">
      <c r="B34" s="11">
        <v>1994</v>
      </c>
      <c r="C34" s="12"/>
      <c r="D34" s="12"/>
      <c r="E34" s="12"/>
      <c r="F34" s="12"/>
      <c r="G34" s="13">
        <f t="shared" ref="G34:G43" si="0">G5/H5</f>
        <v>0.375</v>
      </c>
      <c r="H34" s="12">
        <f>H5/H5</f>
        <v>1</v>
      </c>
      <c r="I34" s="13">
        <f t="shared" ref="I34:I43" si="1">I5/J5</f>
        <v>0.7</v>
      </c>
      <c r="J34" s="13"/>
      <c r="K34" s="12">
        <f t="shared" ref="K34:K42" si="2">K5/L5</f>
        <v>0.75</v>
      </c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2:22" x14ac:dyDescent="0.2">
      <c r="B35" s="11">
        <v>1995</v>
      </c>
      <c r="C35" s="12"/>
      <c r="D35" s="12"/>
      <c r="E35" s="12"/>
      <c r="F35" s="12"/>
      <c r="G35" s="13">
        <f t="shared" si="0"/>
        <v>0.375</v>
      </c>
      <c r="H35" s="12">
        <f>H6/H6</f>
        <v>1</v>
      </c>
      <c r="I35" s="13">
        <f t="shared" si="1"/>
        <v>0.73333333333333328</v>
      </c>
      <c r="J35" s="13"/>
      <c r="K35" s="12">
        <f t="shared" si="2"/>
        <v>0.7</v>
      </c>
      <c r="L35" s="12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2:22" x14ac:dyDescent="0.2">
      <c r="B36" s="11">
        <v>1996</v>
      </c>
      <c r="C36" s="12"/>
      <c r="D36" s="12"/>
      <c r="E36" s="12"/>
      <c r="F36" s="12"/>
      <c r="G36" s="13">
        <f t="shared" si="0"/>
        <v>0.4</v>
      </c>
      <c r="H36" s="12">
        <f>H7/H7</f>
        <v>1</v>
      </c>
      <c r="I36" s="13">
        <f t="shared" si="1"/>
        <v>0.73333333333333328</v>
      </c>
      <c r="J36" s="13"/>
      <c r="K36" s="12">
        <f t="shared" si="2"/>
        <v>0.65</v>
      </c>
      <c r="L36" s="12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2:22" x14ac:dyDescent="0.2">
      <c r="B37" s="11">
        <v>1997</v>
      </c>
      <c r="C37" s="12"/>
      <c r="D37" s="12"/>
      <c r="E37" s="12"/>
      <c r="F37" s="12"/>
      <c r="G37" s="13">
        <f t="shared" si="0"/>
        <v>0.42499999999999999</v>
      </c>
      <c r="H37" s="12">
        <f>H8/H8</f>
        <v>1</v>
      </c>
      <c r="I37" s="13">
        <f t="shared" si="1"/>
        <v>0.8</v>
      </c>
      <c r="J37" s="13"/>
      <c r="K37" s="12">
        <f t="shared" si="2"/>
        <v>0.4</v>
      </c>
      <c r="L37" s="12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2:22" x14ac:dyDescent="0.2">
      <c r="B38" s="11">
        <v>1998</v>
      </c>
      <c r="C38" s="12"/>
      <c r="D38" s="12"/>
      <c r="E38" s="12"/>
      <c r="F38" s="12"/>
      <c r="G38" s="13">
        <f t="shared" si="0"/>
        <v>0.45</v>
      </c>
      <c r="H38" s="12">
        <f t="shared" ref="H38:H54" si="3">H9/H9</f>
        <v>1</v>
      </c>
      <c r="I38" s="13">
        <f t="shared" si="1"/>
        <v>0.8</v>
      </c>
      <c r="J38" s="13"/>
      <c r="K38" s="12">
        <f t="shared" si="2"/>
        <v>0.25</v>
      </c>
      <c r="L38" s="12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2:22" x14ac:dyDescent="0.2">
      <c r="B39" s="11">
        <v>1999</v>
      </c>
      <c r="C39" s="12"/>
      <c r="D39" s="12"/>
      <c r="E39" s="12"/>
      <c r="F39" s="12"/>
      <c r="G39" s="13">
        <f t="shared" si="0"/>
        <v>0.45</v>
      </c>
      <c r="H39" s="12">
        <f t="shared" si="3"/>
        <v>1</v>
      </c>
      <c r="I39" s="13">
        <f t="shared" si="1"/>
        <v>0.8</v>
      </c>
      <c r="J39" s="13"/>
      <c r="K39" s="12">
        <f t="shared" si="2"/>
        <v>0.2</v>
      </c>
      <c r="L39" s="12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2:22" x14ac:dyDescent="0.2">
      <c r="B40" s="11">
        <v>2000</v>
      </c>
      <c r="C40" s="12"/>
      <c r="D40" s="12"/>
      <c r="E40" s="12"/>
      <c r="F40" s="12"/>
      <c r="G40" s="13">
        <f t="shared" si="0"/>
        <v>0.42499999999999999</v>
      </c>
      <c r="H40" s="12">
        <f t="shared" si="3"/>
        <v>1</v>
      </c>
      <c r="I40" s="13">
        <f t="shared" si="1"/>
        <v>0.7</v>
      </c>
      <c r="J40" s="13"/>
      <c r="K40" s="12">
        <f t="shared" si="2"/>
        <v>0.2</v>
      </c>
      <c r="L40" s="12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2:22" x14ac:dyDescent="0.2">
      <c r="B41" s="11">
        <v>2001</v>
      </c>
      <c r="C41" s="12"/>
      <c r="D41" s="12">
        <f t="shared" ref="D41:D48" si="4">D12/H12</f>
        <v>0.47499999999999998</v>
      </c>
      <c r="E41" s="12"/>
      <c r="F41" s="12"/>
      <c r="G41" s="13">
        <f t="shared" si="0"/>
        <v>0.4</v>
      </c>
      <c r="H41" s="12">
        <f t="shared" si="3"/>
        <v>1</v>
      </c>
      <c r="I41" s="13">
        <f t="shared" si="1"/>
        <v>0.66666666666666663</v>
      </c>
      <c r="J41" s="13"/>
      <c r="K41" s="12">
        <f t="shared" si="2"/>
        <v>0.25</v>
      </c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2:22" x14ac:dyDescent="0.2">
      <c r="B42" s="11">
        <v>2002</v>
      </c>
      <c r="C42" s="12"/>
      <c r="D42" s="12">
        <f t="shared" si="4"/>
        <v>0.625</v>
      </c>
      <c r="E42" s="12"/>
      <c r="F42" s="12"/>
      <c r="G42" s="13">
        <f t="shared" si="0"/>
        <v>0.4</v>
      </c>
      <c r="H42" s="12">
        <f t="shared" si="3"/>
        <v>1</v>
      </c>
      <c r="I42" s="13">
        <f t="shared" si="1"/>
        <v>0.6333333333333333</v>
      </c>
      <c r="J42" s="13"/>
      <c r="K42" s="12">
        <f t="shared" si="2"/>
        <v>0.25</v>
      </c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2:22" x14ac:dyDescent="0.2">
      <c r="B43" s="11">
        <v>2003</v>
      </c>
      <c r="C43" s="17"/>
      <c r="D43" s="12">
        <f t="shared" si="4"/>
        <v>0.65</v>
      </c>
      <c r="E43" s="17"/>
      <c r="F43" s="17"/>
      <c r="G43" s="13">
        <f t="shared" si="0"/>
        <v>0.375</v>
      </c>
      <c r="H43" s="12">
        <f t="shared" si="3"/>
        <v>1</v>
      </c>
      <c r="I43" s="13">
        <f t="shared" si="1"/>
        <v>0.6</v>
      </c>
      <c r="J43" s="13"/>
      <c r="K43" s="12"/>
      <c r="L43" s="12"/>
      <c r="M43" s="18"/>
      <c r="N43" s="18"/>
      <c r="O43" s="18"/>
      <c r="P43" s="18"/>
      <c r="Q43" s="18"/>
      <c r="R43" s="18"/>
      <c r="S43" s="18"/>
      <c r="T43" s="18"/>
      <c r="U43" s="13"/>
      <c r="V43" s="13"/>
    </row>
    <row r="44" spans="2:22" x14ac:dyDescent="0.2">
      <c r="B44" s="11">
        <v>2004</v>
      </c>
      <c r="C44" s="17"/>
      <c r="D44" s="12">
        <f t="shared" si="4"/>
        <v>0.5</v>
      </c>
      <c r="E44" s="17"/>
      <c r="F44" s="17"/>
      <c r="G44" s="13">
        <f t="shared" ref="G44:G49" si="5">G15/H15</f>
        <v>0.32500000000000001</v>
      </c>
      <c r="H44" s="12">
        <f t="shared" si="3"/>
        <v>1</v>
      </c>
      <c r="I44" s="13">
        <f t="shared" ref="I44:I49" si="6">I15/J15</f>
        <v>0.56666666666666665</v>
      </c>
      <c r="J44" s="13"/>
      <c r="K44" s="12"/>
      <c r="L44" s="12"/>
      <c r="M44" s="18"/>
      <c r="N44" s="18"/>
      <c r="O44" s="18"/>
      <c r="P44" s="18"/>
      <c r="Q44" s="18"/>
      <c r="R44" s="18">
        <f>R15/S15</f>
        <v>0.13999999999999999</v>
      </c>
      <c r="S44" s="18"/>
      <c r="T44" s="18"/>
      <c r="U44" s="13"/>
      <c r="V44" s="13"/>
    </row>
    <row r="45" spans="2:22" x14ac:dyDescent="0.2">
      <c r="B45" s="11">
        <v>2005</v>
      </c>
      <c r="C45" s="17"/>
      <c r="D45" s="12">
        <f t="shared" si="4"/>
        <v>0.57499999999999996</v>
      </c>
      <c r="E45" s="17"/>
      <c r="F45" s="17"/>
      <c r="G45" s="13">
        <f t="shared" si="5"/>
        <v>0.35</v>
      </c>
      <c r="H45" s="12">
        <f t="shared" si="3"/>
        <v>1</v>
      </c>
      <c r="I45" s="13">
        <f t="shared" si="6"/>
        <v>0.56666666666666665</v>
      </c>
      <c r="J45" s="13"/>
      <c r="K45" s="12"/>
      <c r="L45" s="12"/>
      <c r="M45" s="18"/>
      <c r="N45" s="18"/>
      <c r="O45" s="18"/>
      <c r="P45" s="18"/>
      <c r="Q45" s="18"/>
      <c r="R45" s="18">
        <f>R16/S16</f>
        <v>0.09</v>
      </c>
      <c r="S45" s="18"/>
      <c r="T45" s="18"/>
      <c r="U45" s="13"/>
      <c r="V45" s="13"/>
    </row>
    <row r="46" spans="2:22" x14ac:dyDescent="0.2">
      <c r="B46" s="11">
        <v>2006</v>
      </c>
      <c r="C46" s="17"/>
      <c r="D46" s="12">
        <f t="shared" si="4"/>
        <v>0.67500000000000004</v>
      </c>
      <c r="E46" s="17"/>
      <c r="F46" s="17"/>
      <c r="G46" s="13">
        <f t="shared" si="5"/>
        <v>0.42499999999999999</v>
      </c>
      <c r="H46" s="12">
        <f t="shared" si="3"/>
        <v>1</v>
      </c>
      <c r="I46" s="13">
        <f t="shared" si="6"/>
        <v>0.7</v>
      </c>
      <c r="J46" s="13"/>
      <c r="K46" s="12"/>
      <c r="L46" s="12"/>
      <c r="M46" s="18"/>
      <c r="N46" s="18"/>
      <c r="O46" s="18"/>
      <c r="P46" s="18"/>
      <c r="Q46" s="18"/>
      <c r="R46" s="18"/>
      <c r="S46" s="18"/>
      <c r="T46" s="18"/>
      <c r="U46" s="13"/>
      <c r="V46" s="13"/>
    </row>
    <row r="47" spans="2:22" x14ac:dyDescent="0.2">
      <c r="B47" s="11">
        <v>2007</v>
      </c>
      <c r="C47" s="17"/>
      <c r="D47" s="12">
        <f t="shared" si="4"/>
        <v>0.55000000000000004</v>
      </c>
      <c r="E47" s="17"/>
      <c r="F47" s="17"/>
      <c r="G47" s="13">
        <f t="shared" si="5"/>
        <v>0.35</v>
      </c>
      <c r="H47" s="12">
        <f t="shared" si="3"/>
        <v>1</v>
      </c>
      <c r="I47" s="13">
        <f t="shared" si="6"/>
        <v>0.56666666666666665</v>
      </c>
      <c r="J47" s="13"/>
      <c r="K47" s="12"/>
      <c r="L47" s="12"/>
      <c r="M47" s="18"/>
      <c r="N47" s="18"/>
      <c r="O47" s="18"/>
      <c r="P47" s="18"/>
      <c r="Q47" s="18"/>
      <c r="R47" s="18"/>
      <c r="S47" s="18"/>
      <c r="T47" s="18"/>
      <c r="U47" s="13"/>
      <c r="V47" s="13"/>
    </row>
    <row r="48" spans="2:22" x14ac:dyDescent="0.2">
      <c r="B48" s="11">
        <v>2008</v>
      </c>
      <c r="C48" s="17"/>
      <c r="D48" s="12">
        <f t="shared" si="4"/>
        <v>0.52500000000000002</v>
      </c>
      <c r="E48" s="17"/>
      <c r="F48" s="17"/>
      <c r="G48" s="13">
        <f t="shared" si="5"/>
        <v>0.35</v>
      </c>
      <c r="H48" s="12">
        <f t="shared" si="3"/>
        <v>1</v>
      </c>
      <c r="I48" s="13">
        <f t="shared" si="6"/>
        <v>0.56666666666666665</v>
      </c>
      <c r="J48" s="13"/>
      <c r="K48" s="12"/>
      <c r="L48" s="12"/>
      <c r="M48" s="18"/>
      <c r="N48" s="18"/>
      <c r="O48" s="18"/>
      <c r="P48" s="18"/>
      <c r="Q48" s="18"/>
      <c r="R48" s="18"/>
      <c r="S48" s="18"/>
      <c r="T48" s="18"/>
      <c r="U48" s="13"/>
      <c r="V48" s="13"/>
    </row>
    <row r="49" spans="2:22" x14ac:dyDescent="0.2">
      <c r="B49" s="11">
        <v>2009</v>
      </c>
      <c r="C49" s="17"/>
      <c r="D49" s="12">
        <f t="shared" ref="D49:D60" si="7">D20/H20</f>
        <v>0.55000000000000004</v>
      </c>
      <c r="E49" s="17"/>
      <c r="F49" s="17"/>
      <c r="G49" s="13">
        <f t="shared" si="5"/>
        <v>0.32500000000000001</v>
      </c>
      <c r="H49" s="12">
        <f t="shared" si="3"/>
        <v>1</v>
      </c>
      <c r="I49" s="13">
        <f t="shared" si="6"/>
        <v>0.53333333333333333</v>
      </c>
      <c r="J49" s="13"/>
      <c r="K49" s="12"/>
      <c r="L49" s="12"/>
      <c r="M49" s="18"/>
      <c r="N49" s="18"/>
      <c r="O49" s="18"/>
      <c r="P49" s="18"/>
      <c r="Q49" s="18"/>
      <c r="R49" s="18"/>
      <c r="S49" s="18"/>
      <c r="T49" s="18"/>
      <c r="U49" s="13"/>
      <c r="V49" s="13"/>
    </row>
    <row r="50" spans="2:22" x14ac:dyDescent="0.2">
      <c r="B50" s="11">
        <v>2010</v>
      </c>
      <c r="C50" s="12"/>
      <c r="D50" s="12">
        <f t="shared" si="7"/>
        <v>0.625</v>
      </c>
      <c r="E50" s="12"/>
      <c r="F50" s="12"/>
      <c r="G50" s="13">
        <f t="shared" ref="G50:G60" si="8">G21/H21</f>
        <v>0.32500000000000001</v>
      </c>
      <c r="H50" s="12">
        <f t="shared" si="3"/>
        <v>1</v>
      </c>
      <c r="I50" s="13">
        <f t="shared" ref="I50:I60" si="9">I21/J21</f>
        <v>0.56666666666666665</v>
      </c>
      <c r="J50" s="13"/>
      <c r="K50" s="12"/>
      <c r="L50" s="12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2:22" x14ac:dyDescent="0.2">
      <c r="B51" s="11">
        <v>2011</v>
      </c>
      <c r="C51" s="12"/>
      <c r="D51" s="12">
        <f t="shared" si="7"/>
        <v>0.52500000000000002</v>
      </c>
      <c r="E51" s="12"/>
      <c r="F51" s="12"/>
      <c r="G51" s="13">
        <f t="shared" si="8"/>
        <v>7.4999999999999997E-2</v>
      </c>
      <c r="H51" s="12">
        <f t="shared" si="3"/>
        <v>1</v>
      </c>
      <c r="I51" s="13">
        <f t="shared" si="9"/>
        <v>0.53333333333333333</v>
      </c>
      <c r="J51" s="13"/>
      <c r="K51" s="12"/>
      <c r="L51" s="12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2:22" x14ac:dyDescent="0.2">
      <c r="B52" s="41">
        <v>2012</v>
      </c>
      <c r="C52" s="17"/>
      <c r="D52" s="12">
        <f t="shared" si="7"/>
        <v>0.45</v>
      </c>
      <c r="E52" s="17"/>
      <c r="F52" s="17"/>
      <c r="G52" s="13">
        <f t="shared" si="8"/>
        <v>0.35</v>
      </c>
      <c r="H52" s="12">
        <f t="shared" si="3"/>
        <v>1</v>
      </c>
      <c r="I52" s="13">
        <f t="shared" si="9"/>
        <v>0.53333333333333333</v>
      </c>
      <c r="J52" s="13"/>
      <c r="K52" s="17"/>
      <c r="L52" s="12"/>
      <c r="M52" s="18"/>
      <c r="N52" s="18"/>
      <c r="O52" s="18"/>
      <c r="P52" s="18"/>
      <c r="Q52" s="18"/>
      <c r="R52" s="18"/>
      <c r="S52" s="18"/>
      <c r="T52" s="18"/>
      <c r="U52" s="13"/>
      <c r="V52" s="13"/>
    </row>
    <row r="53" spans="2:22" x14ac:dyDescent="0.2">
      <c r="B53" s="41">
        <v>2013</v>
      </c>
      <c r="C53" s="17"/>
      <c r="D53" s="12">
        <f t="shared" si="7"/>
        <v>0.47499999999999998</v>
      </c>
      <c r="E53" s="17"/>
      <c r="F53" s="17"/>
      <c r="G53" s="13">
        <f t="shared" si="8"/>
        <v>0.32500000000000001</v>
      </c>
      <c r="H53" s="12">
        <f t="shared" si="3"/>
        <v>1</v>
      </c>
      <c r="I53" s="13">
        <f t="shared" si="9"/>
        <v>0.5</v>
      </c>
      <c r="J53" s="13"/>
      <c r="K53" s="17"/>
      <c r="L53" s="12"/>
      <c r="M53" s="18"/>
      <c r="N53" s="18"/>
      <c r="O53" s="18"/>
      <c r="P53" s="18"/>
      <c r="Q53" s="18"/>
      <c r="R53" s="18"/>
      <c r="S53" s="18"/>
      <c r="T53" s="18"/>
      <c r="U53" s="13"/>
      <c r="V53" s="13"/>
    </row>
    <row r="54" spans="2:22" x14ac:dyDescent="0.2">
      <c r="B54" s="41">
        <v>2014</v>
      </c>
      <c r="C54" s="17"/>
      <c r="D54" s="12">
        <f t="shared" si="7"/>
        <v>0.55000000000000004</v>
      </c>
      <c r="E54" s="17"/>
      <c r="F54" s="17"/>
      <c r="G54" s="13">
        <f t="shared" si="8"/>
        <v>0.3</v>
      </c>
      <c r="H54" s="12">
        <f t="shared" si="3"/>
        <v>1</v>
      </c>
      <c r="I54" s="13">
        <f t="shared" si="9"/>
        <v>0.5</v>
      </c>
      <c r="J54" s="18"/>
      <c r="K54" s="17"/>
      <c r="L54" s="17"/>
      <c r="M54" s="18"/>
      <c r="N54" s="18"/>
      <c r="O54" s="18"/>
      <c r="P54" s="18"/>
      <c r="Q54" s="18"/>
      <c r="R54" s="18"/>
      <c r="S54" s="18"/>
      <c r="T54" s="18"/>
      <c r="U54" s="13"/>
      <c r="V54" s="13"/>
    </row>
    <row r="55" spans="2:22" x14ac:dyDescent="0.2">
      <c r="B55" s="41">
        <v>2015</v>
      </c>
      <c r="C55" s="17"/>
      <c r="D55" s="12">
        <f t="shared" si="7"/>
        <v>0.5</v>
      </c>
      <c r="E55" s="17"/>
      <c r="F55" s="17"/>
      <c r="G55" s="13">
        <f t="shared" si="8"/>
        <v>0.32500000000000001</v>
      </c>
      <c r="H55" s="12">
        <f t="shared" ref="H55:H61" si="10">1/1</f>
        <v>1</v>
      </c>
      <c r="I55" s="13">
        <f t="shared" si="9"/>
        <v>0.53333333333333333</v>
      </c>
      <c r="J55" s="18"/>
      <c r="K55" s="17"/>
      <c r="L55" s="17"/>
      <c r="M55" s="18"/>
      <c r="N55" s="18"/>
      <c r="O55" s="18"/>
      <c r="P55" s="18"/>
      <c r="Q55" s="18"/>
      <c r="R55" s="18"/>
      <c r="S55" s="18"/>
      <c r="T55" s="18"/>
      <c r="U55" s="13"/>
      <c r="V55" s="13"/>
    </row>
    <row r="56" spans="2:22" x14ac:dyDescent="0.2">
      <c r="B56" s="41">
        <v>2016</v>
      </c>
      <c r="C56" s="17"/>
      <c r="D56" s="12">
        <f t="shared" si="7"/>
        <v>0.45</v>
      </c>
      <c r="E56" s="17"/>
      <c r="F56" s="17"/>
      <c r="G56" s="13">
        <f t="shared" si="8"/>
        <v>0.32500000000000001</v>
      </c>
      <c r="H56" s="12">
        <f t="shared" si="10"/>
        <v>1</v>
      </c>
      <c r="I56" s="13">
        <f t="shared" si="9"/>
        <v>0.53333333333333333</v>
      </c>
      <c r="J56" s="18"/>
      <c r="K56" s="17"/>
      <c r="L56" s="17"/>
      <c r="M56" s="18"/>
      <c r="N56" s="18"/>
      <c r="O56" s="18"/>
      <c r="P56" s="18"/>
      <c r="Q56" s="18"/>
      <c r="R56" s="18"/>
      <c r="S56" s="18"/>
      <c r="T56" s="18"/>
      <c r="U56" s="13"/>
      <c r="V56" s="13"/>
    </row>
    <row r="57" spans="2:22" x14ac:dyDescent="0.2">
      <c r="B57" s="41">
        <v>2017</v>
      </c>
      <c r="C57" s="17"/>
      <c r="D57" s="12">
        <f t="shared" si="7"/>
        <v>0.4</v>
      </c>
      <c r="E57" s="17"/>
      <c r="F57" s="17"/>
      <c r="G57" s="13">
        <f t="shared" si="8"/>
        <v>0.32500000000000001</v>
      </c>
      <c r="H57" s="12">
        <f t="shared" si="10"/>
        <v>1</v>
      </c>
      <c r="I57" s="13">
        <f t="shared" si="9"/>
        <v>0.5</v>
      </c>
      <c r="J57" s="18"/>
      <c r="K57" s="17"/>
      <c r="L57" s="17"/>
      <c r="M57" s="18"/>
      <c r="N57" s="18"/>
      <c r="O57" s="18"/>
      <c r="P57" s="18"/>
      <c r="Q57" s="18"/>
      <c r="R57" s="18"/>
      <c r="S57" s="18"/>
      <c r="T57" s="18"/>
      <c r="U57" s="13">
        <f t="shared" ref="U57:U59" si="11">U28/V28</f>
        <v>0.52</v>
      </c>
      <c r="V57" s="13"/>
    </row>
    <row r="58" spans="2:22" x14ac:dyDescent="0.2">
      <c r="B58" s="41">
        <v>2018</v>
      </c>
      <c r="C58" s="17"/>
      <c r="D58" s="12">
        <f t="shared" si="7"/>
        <v>0.47499999999999998</v>
      </c>
      <c r="E58" s="17"/>
      <c r="F58" s="17"/>
      <c r="G58" s="13">
        <f t="shared" si="8"/>
        <v>0.3</v>
      </c>
      <c r="H58" s="12">
        <f t="shared" si="10"/>
        <v>1</v>
      </c>
      <c r="I58" s="13">
        <f t="shared" si="9"/>
        <v>0.46666666666666667</v>
      </c>
      <c r="J58" s="18"/>
      <c r="K58" s="17"/>
      <c r="L58" s="17"/>
      <c r="M58" s="18"/>
      <c r="N58" s="18"/>
      <c r="O58" s="18"/>
      <c r="P58" s="18"/>
      <c r="Q58" s="18"/>
      <c r="R58" s="18"/>
      <c r="S58" s="18"/>
      <c r="T58" s="18"/>
      <c r="U58" s="13">
        <f t="shared" si="11"/>
        <v>0.56000000000000005</v>
      </c>
      <c r="V58" s="13"/>
    </row>
    <row r="59" spans="2:22" x14ac:dyDescent="0.2">
      <c r="B59" s="41">
        <v>2019</v>
      </c>
      <c r="C59" s="17"/>
      <c r="D59" s="12">
        <f t="shared" si="7"/>
        <v>0.4</v>
      </c>
      <c r="E59" s="17"/>
      <c r="F59" s="17"/>
      <c r="G59" s="13">
        <f t="shared" si="8"/>
        <v>0.27500000000000002</v>
      </c>
      <c r="H59" s="12">
        <f t="shared" si="10"/>
        <v>1</v>
      </c>
      <c r="I59" s="13">
        <f t="shared" si="9"/>
        <v>0.43333333333333335</v>
      </c>
      <c r="J59" s="18"/>
      <c r="K59" s="17"/>
      <c r="L59" s="17"/>
      <c r="M59" s="18"/>
      <c r="N59" s="18"/>
      <c r="O59" s="18"/>
      <c r="P59" s="18"/>
      <c r="Q59" s="18"/>
      <c r="R59" s="18"/>
      <c r="S59" s="18"/>
      <c r="T59" s="18"/>
      <c r="U59" s="13">
        <f t="shared" si="11"/>
        <v>0.48</v>
      </c>
      <c r="V59" s="13"/>
    </row>
    <row r="60" spans="2:22" x14ac:dyDescent="0.2">
      <c r="B60" s="41">
        <v>2020</v>
      </c>
      <c r="C60" s="17"/>
      <c r="D60" s="17">
        <f t="shared" si="7"/>
        <v>0.35</v>
      </c>
      <c r="E60" s="17"/>
      <c r="F60" s="17"/>
      <c r="G60" s="18">
        <f t="shared" si="8"/>
        <v>0.22500000000000001</v>
      </c>
      <c r="H60" s="17">
        <f t="shared" si="10"/>
        <v>1</v>
      </c>
      <c r="I60" s="18">
        <f t="shared" si="9"/>
        <v>0.36666666666666664</v>
      </c>
      <c r="J60" s="18"/>
      <c r="K60" s="17"/>
      <c r="L60" s="17"/>
      <c r="M60" s="18"/>
      <c r="N60" s="18"/>
      <c r="O60" s="18"/>
      <c r="P60" s="18"/>
      <c r="Q60" s="18"/>
      <c r="R60" s="18"/>
      <c r="S60" s="18"/>
      <c r="T60" s="18"/>
      <c r="U60" s="18">
        <f>U31/V31</f>
        <v>0.4</v>
      </c>
      <c r="V60" s="18"/>
    </row>
    <row r="61" spans="2:22" x14ac:dyDescent="0.2">
      <c r="B61" s="55">
        <v>2021</v>
      </c>
      <c r="C61" s="56"/>
      <c r="D61" s="56">
        <f t="shared" ref="D61" si="12">D32/H32</f>
        <v>0.375</v>
      </c>
      <c r="E61" s="56"/>
      <c r="F61" s="56"/>
      <c r="G61" s="57">
        <f t="shared" ref="G61" si="13">G32/H32</f>
        <v>0.25</v>
      </c>
      <c r="H61" s="56">
        <f t="shared" si="10"/>
        <v>1</v>
      </c>
      <c r="I61" s="57">
        <f t="shared" ref="I61" si="14">I32/J32</f>
        <v>0.36666666666666664</v>
      </c>
      <c r="J61" s="57"/>
      <c r="K61" s="56"/>
      <c r="L61" s="56"/>
      <c r="M61" s="57"/>
      <c r="N61" s="57"/>
      <c r="O61" s="57"/>
      <c r="P61" s="57"/>
      <c r="Q61" s="57"/>
      <c r="R61" s="57"/>
      <c r="S61" s="57"/>
      <c r="T61" s="57"/>
      <c r="U61" s="57">
        <f>U32/V32</f>
        <v>0.44</v>
      </c>
      <c r="V61" s="57"/>
    </row>
    <row r="62" spans="2:22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3"/>
      <c r="S62" s="29"/>
      <c r="T62" s="29"/>
      <c r="U62" s="14"/>
      <c r="V62" s="14"/>
    </row>
    <row r="103" spans="22:22" x14ac:dyDescent="0.2">
      <c r="V103" s="2" t="s">
        <v>4</v>
      </c>
    </row>
    <row r="190" spans="6:7" ht="12" x14ac:dyDescent="0.2">
      <c r="F190" s="48" t="s">
        <v>22</v>
      </c>
      <c r="G190" s="48" t="s">
        <v>23</v>
      </c>
    </row>
    <row r="191" spans="6:7" ht="12" x14ac:dyDescent="0.2">
      <c r="F191" s="48" t="s">
        <v>24</v>
      </c>
      <c r="G191" s="48" t="s">
        <v>27</v>
      </c>
    </row>
    <row r="192" spans="6:7" ht="12" x14ac:dyDescent="0.2">
      <c r="F192" s="48" t="s">
        <v>25</v>
      </c>
      <c r="G192" s="48" t="s">
        <v>26</v>
      </c>
    </row>
  </sheetData>
  <mergeCells count="2">
    <mergeCell ref="B2:Q2"/>
    <mergeCell ref="B3:Q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D41:D42 G34:G42 G44:G45 D44:D45 G46:G51 D52:D57 G52:G57 R44:R45 D43 D46:D51 G43 I53:I57" unlockedFormula="1"/>
    <ignoredError sqref="H44:H45 H34:H42 H46:H51 H52:I52 I46:I51 I34:I42 I44:I45 I43 H43 K34:K42 H53:H56" formula="1" unlockedFormula="1"/>
    <ignoredError sqref="H5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MC 085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Umweltatlas 03.12.1</dc:title>
  <dc:subject>Langjährige Entwicklung der Luftqualität - Immissionen</dc:subject>
  <dc:creator>Senatsverwaltung für Stadtentwicklung und Wohnen Berlin, III D Geodateninfrastruktur, Umweltatlas</dc:creator>
  <cp:keywords>Luftgüte, Immissionen, Luftqualität, Klima, BLUME, RUBIS, Passivsammler</cp:keywords>
  <cp:lastPrinted>2006-04-21T13:11:38Z</cp:lastPrinted>
  <dcterms:created xsi:type="dcterms:W3CDTF">2006-01-18T14:51:26Z</dcterms:created>
  <dcterms:modified xsi:type="dcterms:W3CDTF">2022-11-15T13:57:11Z</dcterms:modified>
</cp:coreProperties>
</file>