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-15" windowWidth="15330" windowHeight="4380"/>
  </bookViews>
  <sheets>
    <sheet name="MC 171" sheetId="4" r:id="rId1"/>
  </sheets>
  <calcPr calcId="162913"/>
</workbook>
</file>

<file path=xl/calcChain.xml><?xml version="1.0" encoding="utf-8"?>
<calcChain xmlns="http://schemas.openxmlformats.org/spreadsheetml/2006/main">
  <c r="M55" i="4" l="1"/>
  <c r="K55" i="4"/>
  <c r="I55" i="4"/>
  <c r="F55" i="4"/>
  <c r="F36" i="4" l="1"/>
  <c r="F37" i="4"/>
  <c r="F38" i="4"/>
  <c r="K36" i="4"/>
  <c r="K37" i="4"/>
  <c r="K38" i="4"/>
  <c r="I53" i="4" l="1"/>
  <c r="I43" i="4" l="1"/>
  <c r="I44" i="4"/>
  <c r="I45" i="4"/>
  <c r="I46" i="4"/>
  <c r="I47" i="4"/>
  <c r="I48" i="4"/>
  <c r="I49" i="4"/>
  <c r="I50" i="4"/>
  <c r="I51" i="4"/>
  <c r="I52" i="4"/>
  <c r="I54" i="4"/>
  <c r="I42" i="4"/>
  <c r="M54" i="4"/>
  <c r="K54" i="4"/>
  <c r="F54" i="4"/>
  <c r="M53" i="4" l="1"/>
  <c r="K53" i="4"/>
  <c r="F53" i="4"/>
  <c r="F52" i="4" l="1"/>
  <c r="M52" i="4" l="1"/>
  <c r="K52" i="4"/>
  <c r="M51" i="4" l="1"/>
  <c r="K51" i="4"/>
  <c r="F51" i="4"/>
  <c r="M50" i="4" l="1"/>
  <c r="K50" i="4"/>
  <c r="F50" i="4"/>
  <c r="M49" i="4" l="1"/>
  <c r="K49" i="4"/>
  <c r="F49" i="4"/>
  <c r="M48" i="4"/>
  <c r="K48" i="4"/>
  <c r="F48" i="4"/>
  <c r="L32" i="4"/>
  <c r="L33" i="4"/>
  <c r="L34" i="4"/>
  <c r="L35" i="4"/>
  <c r="L31" i="4"/>
  <c r="O37" i="4"/>
  <c r="O38" i="4"/>
  <c r="O39" i="4"/>
  <c r="O40" i="4"/>
  <c r="O36" i="4"/>
  <c r="M37" i="4"/>
  <c r="M38" i="4"/>
  <c r="M39" i="4"/>
  <c r="M40" i="4"/>
  <c r="M41" i="4"/>
  <c r="M42" i="4"/>
  <c r="M43" i="4"/>
  <c r="M44" i="4"/>
  <c r="M45" i="4"/>
  <c r="M46" i="4"/>
  <c r="M47" i="4"/>
  <c r="M36" i="4"/>
  <c r="K47" i="4"/>
  <c r="F47" i="4"/>
  <c r="K46" i="4"/>
  <c r="F46" i="4"/>
  <c r="K45" i="4"/>
  <c r="F45" i="4"/>
  <c r="F44" i="4"/>
  <c r="K44" i="4"/>
  <c r="K43" i="4"/>
  <c r="F43" i="4"/>
  <c r="K42" i="4"/>
  <c r="F42" i="4"/>
  <c r="K41" i="4"/>
  <c r="F41" i="4"/>
  <c r="K40" i="4"/>
  <c r="F40" i="4"/>
  <c r="C38" i="4"/>
  <c r="F39" i="4"/>
  <c r="K39" i="4"/>
  <c r="C31" i="4"/>
  <c r="C32" i="4"/>
  <c r="C33" i="4"/>
  <c r="C34" i="4"/>
  <c r="C35" i="4"/>
  <c r="C36" i="4"/>
  <c r="C37" i="4"/>
</calcChain>
</file>

<file path=xl/sharedStrings.xml><?xml version="1.0" encoding="utf-8"?>
<sst xmlns="http://schemas.openxmlformats.org/spreadsheetml/2006/main" count="25" uniqueCount="25">
  <si>
    <t>Stickoxide (NOx)</t>
  </si>
  <si>
    <t>Messparameter, Angaben in µg/m³</t>
  </si>
  <si>
    <t>Kohlenmonoxid (CO) in mg/m³</t>
  </si>
  <si>
    <t>Black Smoke</t>
  </si>
  <si>
    <t xml:space="preserve">10179 Berlin, Mitte, Brueckenstraße 6 </t>
  </si>
  <si>
    <t>Datengrundlage für BLUME MC 171 (Jahresmittelwerte, siehe MP 171, in der Nähe von MP 508 )</t>
  </si>
  <si>
    <t>Stickstoffmonoxid (NO)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</si>
  <si>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3</t>
    </r>
  </si>
  <si>
    <t>PM₁₀, zulässige Anzahl der Tage mit Überschreitungen des 24h-Grenzwertes (50µg/m³, 35 Überschreitungen/Jahr)</t>
  </si>
  <si>
    <t>Schwefeldioxid (SO₂)</t>
  </si>
  <si>
    <t>Titel:</t>
  </si>
  <si>
    <t>Umweltatlas Karte 03_12_1</t>
  </si>
  <si>
    <t>Verfasser:</t>
  </si>
  <si>
    <t>Thema:</t>
  </si>
  <si>
    <t>Entwicklung Luftqualität - Immissionen</t>
  </si>
  <si>
    <t>Senatsverwaltung für Stadtentwicklung und Wohnen Berlin, III D Geodateninfrastruktur, Umweltatlas</t>
  </si>
  <si>
    <t>PM₁₀</t>
  </si>
  <si>
    <t>Ruß
elementarer Kohlenstoff (EC) aus Black Smoke (BS)</t>
  </si>
  <si>
    <t>PM₂‚₅ 
(bis 2017 gravimetrisches Referenzverfahren, ab 2018 automatisches Streulichtverfahren)</t>
  </si>
  <si>
    <t>Ruß, Jahresgrenzwert (bis 31.12.2004)</t>
  </si>
  <si>
    <t>PM₂‚₅, Zielwert zum Gesundheitsschutz bis Ende 2014, Grenzwert zum Gesundheitsschutz ab 2015, EU-Richtlinie (2008/50/EG)</t>
  </si>
  <si>
    <t>PM₁₀ (ab 1.1.2005) und NO₂ (ab 1.1.2010), Jahresgrenzwert zum Gesundheitsschutz,  EU-Richtlinie (2008/50/EG)</t>
  </si>
  <si>
    <t>Stickoxide (NOx), kritischer Wert zum Schutz der Vegetation seit 2010, EU-Richtlinie (2008/50/EG) (von 1999-2009: Grenzwert zum Schutz der Vegetation)</t>
  </si>
  <si>
    <t>Schwefeldioxid (SO₂), kritischer Wert zum Schutz der Vegetation ab 2010, EU-Richtlinie (2008/50/EG) (von 1999-2009: Grenzwert zum Schutz der Vegetation)</t>
  </si>
  <si>
    <t>Stickstoffdioxid (NO₂)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</si>
</sst>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164" fontId="1" fillId="2" borderId="6" xfId="0" applyNumberFormat="1" applyFont="1" applyFill="1" applyBorder="1" applyAlignment="1" applyProtection="1">
      <alignment horizontal="left" vertical="top" wrapText="1"/>
      <protection locked="0"/>
    </xf>
    <xf numFmtId="164" fontId="1" fillId="2" borderId="6" xfId="0" applyNumberFormat="1" applyFont="1" applyFill="1" applyBorder="1" applyAlignment="1">
      <alignment horizontal="left" vertical="top"/>
    </xf>
    <xf numFmtId="9" fontId="1" fillId="0" borderId="1" xfId="0" applyNumberFormat="1" applyFont="1" applyBorder="1" applyAlignment="1" applyProtection="1">
      <alignment horizontal="left" vertical="top"/>
      <protection locked="0"/>
    </xf>
    <xf numFmtId="9" fontId="1" fillId="0" borderId="1" xfId="0" applyNumberFormat="1" applyFont="1" applyFill="1" applyBorder="1" applyAlignment="1" applyProtection="1">
      <alignment horizontal="left" vertical="top"/>
      <protection locked="0"/>
    </xf>
    <xf numFmtId="0" fontId="3" fillId="2" borderId="6" xfId="0" applyNumberFormat="1" applyFont="1" applyFill="1" applyBorder="1" applyAlignment="1" applyProtection="1">
      <alignment horizontal="left" vertical="top" wrapText="1"/>
      <protection locked="0"/>
    </xf>
    <xf numFmtId="9" fontId="1" fillId="2" borderId="6" xfId="0" applyNumberFormat="1" applyFont="1" applyFill="1" applyBorder="1" applyAlignment="1" applyProtection="1">
      <alignment horizontal="left" vertical="top" wrapText="1"/>
      <protection locked="0"/>
    </xf>
    <xf numFmtId="9" fontId="4" fillId="2" borderId="6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164" fontId="1" fillId="0" borderId="1" xfId="0" applyNumberFormat="1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" fontId="1" fillId="2" borderId="6" xfId="0" applyNumberFormat="1" applyFont="1" applyFill="1" applyBorder="1" applyAlignment="1">
      <alignment horizontal="left" vertical="top"/>
    </xf>
    <xf numFmtId="1" fontId="1" fillId="2" borderId="6" xfId="0" applyNumberFormat="1" applyFont="1" applyFill="1" applyBorder="1" applyAlignment="1" applyProtection="1">
      <alignment horizontal="left" vertical="top" wrapText="1"/>
      <protection locked="0"/>
    </xf>
    <xf numFmtId="164" fontId="1" fillId="0" borderId="3" xfId="0" applyNumberFormat="1" applyFont="1" applyBorder="1" applyAlignment="1" applyProtection="1">
      <alignment horizontal="left" vertical="top"/>
      <protection locked="0"/>
    </xf>
    <xf numFmtId="164" fontId="1" fillId="0" borderId="7" xfId="0" applyNumberFormat="1" applyFont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164" fontId="1" fillId="3" borderId="6" xfId="0" applyNumberFormat="1" applyFont="1" applyFill="1" applyBorder="1" applyAlignment="1" applyProtection="1">
      <alignment horizontal="left" vertical="top" wrapText="1"/>
      <protection locked="0"/>
    </xf>
    <xf numFmtId="1" fontId="1" fillId="3" borderId="6" xfId="0" applyNumberFormat="1" applyFont="1" applyFill="1" applyBorder="1" applyAlignment="1" applyProtection="1">
      <alignment horizontal="left" vertical="top" wrapText="1"/>
      <protection locked="0"/>
    </xf>
    <xf numFmtId="1" fontId="1" fillId="3" borderId="6" xfId="0" applyNumberFormat="1" applyFont="1" applyFill="1" applyBorder="1" applyAlignment="1">
      <alignment horizontal="left" vertical="top"/>
    </xf>
    <xf numFmtId="164" fontId="1" fillId="3" borderId="6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 wrapText="1"/>
      <protection locked="0"/>
    </xf>
    <xf numFmtId="9" fontId="4" fillId="2" borderId="9" xfId="0" applyNumberFormat="1" applyFont="1" applyFill="1" applyBorder="1" applyAlignment="1" applyProtection="1">
      <alignment horizontal="left" vertical="top" wrapText="1"/>
      <protection locked="0"/>
    </xf>
    <xf numFmtId="9" fontId="1" fillId="2" borderId="9" xfId="0" applyNumberFormat="1" applyFont="1" applyFill="1" applyBorder="1" applyAlignment="1" applyProtection="1">
      <alignment horizontal="left" vertical="top" wrapText="1"/>
      <protection locked="0"/>
    </xf>
    <xf numFmtId="164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9" fontId="1" fillId="0" borderId="2" xfId="0" applyNumberFormat="1" applyFont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164" fontId="1" fillId="2" borderId="10" xfId="0" applyNumberFormat="1" applyFont="1" applyFill="1" applyBorder="1" applyAlignment="1" applyProtection="1">
      <alignment horizontal="left" vertical="top" wrapText="1"/>
      <protection locked="0"/>
    </xf>
    <xf numFmtId="164" fontId="2" fillId="4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2" borderId="13" xfId="0" applyNumberFormat="1" applyFont="1" applyFill="1" applyBorder="1" applyAlignment="1" applyProtection="1">
      <alignment horizontal="left" vertical="top" wrapText="1"/>
      <protection locked="0"/>
    </xf>
    <xf numFmtId="9" fontId="4" fillId="2" borderId="13" xfId="0" applyNumberFormat="1" applyFont="1" applyFill="1" applyBorder="1" applyAlignment="1" applyProtection="1">
      <alignment horizontal="left" vertical="top" wrapText="1"/>
      <protection locked="0"/>
    </xf>
    <xf numFmtId="9" fontId="1" fillId="2" borderId="13" xfId="0" applyNumberFormat="1" applyFont="1" applyFill="1" applyBorder="1" applyAlignment="1" applyProtection="1">
      <alignment horizontal="left" vertical="top" wrapText="1"/>
      <protection locked="0"/>
    </xf>
    <xf numFmtId="164" fontId="1" fillId="2" borderId="13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FF"/>
      <color rgb="FFAFFA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8942211400632E-2"/>
          <c:y val="7.9996268640894846E-2"/>
          <c:w val="0.59342614592128606"/>
          <c:h val="0.80443404186754519"/>
        </c:manualLayout>
      </c:layout>
      <c:lineChart>
        <c:grouping val="standard"/>
        <c:varyColors val="0"/>
        <c:ser>
          <c:idx val="0"/>
          <c:order val="0"/>
          <c:tx>
            <c:strRef>
              <c:f>'MC 171'!$C$4</c:f>
              <c:strCache>
                <c:ptCount val="1"/>
                <c:pt idx="0">
                  <c:v>Ruß
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17-49C7-A2FD-B85600270A2D}"/>
              </c:ext>
            </c:extLst>
          </c:dPt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171'!$C$5:$C$29</c:f>
              <c:numCache>
                <c:formatCode>0.0</c:formatCode>
                <c:ptCount val="25"/>
                <c:pt idx="0">
                  <c:v>4.4000000000000004</c:v>
                </c:pt>
                <c:pt idx="1">
                  <c:v>3</c:v>
                </c:pt>
                <c:pt idx="2">
                  <c:v>2.8</c:v>
                </c:pt>
                <c:pt idx="3">
                  <c:v>2.2999999999999998</c:v>
                </c:pt>
                <c:pt idx="4">
                  <c:v>2.5</c:v>
                </c:pt>
                <c:pt idx="5">
                  <c:v>2.7</c:v>
                </c:pt>
                <c:pt idx="6">
                  <c:v>1.89</c:v>
                </c:pt>
                <c:pt idx="7">
                  <c:v>1.7</c:v>
                </c:pt>
                <c:pt idx="8">
                  <c:v>1.419</c:v>
                </c:pt>
                <c:pt idx="9">
                  <c:v>1.3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7-49C7-A2FD-B85600270A2D}"/>
            </c:ext>
          </c:extLst>
        </c:ser>
        <c:ser>
          <c:idx val="2"/>
          <c:order val="1"/>
          <c:tx>
            <c:strRef>
              <c:f>'MC 171'!$D$4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171'!$D$5:$D$29</c:f>
              <c:numCache>
                <c:formatCode>0</c:formatCode>
                <c:ptCount val="2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17-49C7-A2FD-B85600270A2D}"/>
            </c:ext>
          </c:extLst>
        </c:ser>
        <c:ser>
          <c:idx val="1"/>
          <c:order val="2"/>
          <c:tx>
            <c:strRef>
              <c:f>'MC 171'!$F$4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171'!$F$5:$F$29</c:f>
              <c:numCache>
                <c:formatCode>0.0</c:formatCode>
                <c:ptCount val="25"/>
                <c:pt idx="5">
                  <c:v>30</c:v>
                </c:pt>
                <c:pt idx="6">
                  <c:v>33</c:v>
                </c:pt>
                <c:pt idx="7">
                  <c:v>27</c:v>
                </c:pt>
                <c:pt idx="8">
                  <c:v>29</c:v>
                </c:pt>
                <c:pt idx="9">
                  <c:v>36</c:v>
                </c:pt>
                <c:pt idx="10">
                  <c:v>25</c:v>
                </c:pt>
                <c:pt idx="11">
                  <c:v>24</c:v>
                </c:pt>
                <c:pt idx="12">
                  <c:v>28</c:v>
                </c:pt>
                <c:pt idx="13">
                  <c:v>28</c:v>
                </c:pt>
                <c:pt idx="14">
                  <c:v>25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23</c:v>
                </c:pt>
                <c:pt idx="19">
                  <c:v>22</c:v>
                </c:pt>
                <c:pt idx="20">
                  <c:v>22</c:v>
                </c:pt>
                <c:pt idx="21">
                  <c:v>23</c:v>
                </c:pt>
                <c:pt idx="22">
                  <c:v>19</c:v>
                </c:pt>
                <c:pt idx="23">
                  <c:v>17</c:v>
                </c:pt>
                <c:pt idx="2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17-49C7-A2FD-B85600270A2D}"/>
            </c:ext>
          </c:extLst>
        </c:ser>
        <c:ser>
          <c:idx val="5"/>
          <c:order val="3"/>
          <c:tx>
            <c:strRef>
              <c:f>'MC 171'!$K$4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171'!$K$5:$K$29</c:f>
              <c:numCache>
                <c:formatCode>0.0</c:formatCode>
                <c:ptCount val="25"/>
                <c:pt idx="5" formatCode="0">
                  <c:v>25</c:v>
                </c:pt>
                <c:pt idx="6" formatCode="0">
                  <c:v>27</c:v>
                </c:pt>
                <c:pt idx="7" formatCode="0">
                  <c:v>28</c:v>
                </c:pt>
                <c:pt idx="8" formatCode="0">
                  <c:v>26</c:v>
                </c:pt>
                <c:pt idx="9" formatCode="0">
                  <c:v>30</c:v>
                </c:pt>
                <c:pt idx="10" formatCode="0">
                  <c:v>27</c:v>
                </c:pt>
                <c:pt idx="11" formatCode="0">
                  <c:v>27</c:v>
                </c:pt>
                <c:pt idx="12" formatCode="0">
                  <c:v>28</c:v>
                </c:pt>
                <c:pt idx="13" formatCode="0">
                  <c:v>28</c:v>
                </c:pt>
                <c:pt idx="14" formatCode="0">
                  <c:v>28</c:v>
                </c:pt>
                <c:pt idx="15" formatCode="0">
                  <c:v>28</c:v>
                </c:pt>
                <c:pt idx="16" formatCode="0">
                  <c:v>27</c:v>
                </c:pt>
                <c:pt idx="17" formatCode="0">
                  <c:v>28</c:v>
                </c:pt>
                <c:pt idx="18" formatCode="0">
                  <c:v>27</c:v>
                </c:pt>
                <c:pt idx="19" formatCode="0">
                  <c:v>28</c:v>
                </c:pt>
                <c:pt idx="20" formatCode="0">
                  <c:v>27</c:v>
                </c:pt>
                <c:pt idx="21" formatCode="0">
                  <c:v>24</c:v>
                </c:pt>
                <c:pt idx="22" formatCode="0">
                  <c:v>23</c:v>
                </c:pt>
                <c:pt idx="23" formatCode="0">
                  <c:v>18</c:v>
                </c:pt>
                <c:pt idx="24" formatCode="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17-49C7-A2FD-B85600270A2D}"/>
            </c:ext>
          </c:extLst>
        </c:ser>
        <c:ser>
          <c:idx val="7"/>
          <c:order val="4"/>
          <c:tx>
            <c:strRef>
              <c:f>'MC 171'!$L$4</c:f>
              <c:strCache>
                <c:ptCount val="1"/>
                <c:pt idx="0">
                  <c:v>PM₁₀ (ab 1.1.2005) und NO₂ (ab 1.1.2010), Jahresgrenzwert zum Gesundheitsschutz, 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171'!$L$5:$L$29</c:f>
              <c:numCache>
                <c:formatCode>0</c:formatCode>
                <c:ptCount val="25"/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217-49C7-A2FD-B85600270A2D}"/>
            </c:ext>
          </c:extLst>
        </c:ser>
        <c:ser>
          <c:idx val="4"/>
          <c:order val="5"/>
          <c:tx>
            <c:strRef>
              <c:f>'MC 171'!$I$4</c:f>
              <c:strCache>
                <c:ptCount val="1"/>
                <c:pt idx="0">
                  <c:v>PM₂‚₅ 
(bis 2017 gravimetrisches Referenzverfahren, ab 2018 automatisches Streulichtverfahren)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171'!$I$5:$I$29</c:f>
              <c:numCache>
                <c:formatCode>0.0</c:formatCode>
                <c:ptCount val="25"/>
                <c:pt idx="11" formatCode="0">
                  <c:v>18.600000000000001</c:v>
                </c:pt>
                <c:pt idx="12" formatCode="0">
                  <c:v>18.3</c:v>
                </c:pt>
                <c:pt idx="13" formatCode="0">
                  <c:v>20</c:v>
                </c:pt>
                <c:pt idx="14" formatCode="0">
                  <c:v>21</c:v>
                </c:pt>
                <c:pt idx="15" formatCode="0">
                  <c:v>17.7</c:v>
                </c:pt>
                <c:pt idx="16" formatCode="0">
                  <c:v>16.600000000000001</c:v>
                </c:pt>
                <c:pt idx="17" formatCode="0">
                  <c:v>20</c:v>
                </c:pt>
                <c:pt idx="18" formatCode="0">
                  <c:v>16</c:v>
                </c:pt>
                <c:pt idx="19" formatCode="0">
                  <c:v>16</c:v>
                </c:pt>
                <c:pt idx="20" formatCode="0">
                  <c:v>15.1</c:v>
                </c:pt>
                <c:pt idx="21" formatCode="0">
                  <c:v>15.5</c:v>
                </c:pt>
                <c:pt idx="22" formatCode="0">
                  <c:v>13.1</c:v>
                </c:pt>
                <c:pt idx="23" formatCode="0">
                  <c:v>11</c:v>
                </c:pt>
                <c:pt idx="24" formatCode="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1F-4339-949E-FDCF947EB34E}"/>
            </c:ext>
          </c:extLst>
        </c:ser>
        <c:ser>
          <c:idx val="6"/>
          <c:order val="6"/>
          <c:tx>
            <c:strRef>
              <c:f>'MC 171'!$J$4</c:f>
              <c:strCache>
                <c:ptCount val="1"/>
                <c:pt idx="0">
                  <c:v>PM₂‚₅, Zielwert zum Gesundheitsschutz bis Ende 2014, Grenzwert zum Gesundheitsschutz ab 2015, EU-Richtlinie (2008/50/EG)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171'!$J$5:$J$29</c:f>
              <c:numCache>
                <c:formatCode>0</c:formatCode>
                <c:ptCount val="25"/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1F-4339-949E-FDCF947EB34E}"/>
            </c:ext>
          </c:extLst>
        </c:ser>
        <c:ser>
          <c:idx val="8"/>
          <c:order val="7"/>
          <c:tx>
            <c:strRef>
              <c:f>'MC 171'!$M$4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171'!$M$5:$M$29</c:f>
              <c:numCache>
                <c:formatCode>0.0</c:formatCode>
                <c:ptCount val="25"/>
                <c:pt idx="5" formatCode="0">
                  <c:v>40</c:v>
                </c:pt>
                <c:pt idx="6" formatCode="0">
                  <c:v>41</c:v>
                </c:pt>
                <c:pt idx="7" formatCode="0">
                  <c:v>40</c:v>
                </c:pt>
                <c:pt idx="8" formatCode="0">
                  <c:v>36</c:v>
                </c:pt>
                <c:pt idx="9" formatCode="0">
                  <c:v>42</c:v>
                </c:pt>
                <c:pt idx="10" formatCode="0">
                  <c:v>35</c:v>
                </c:pt>
                <c:pt idx="11" formatCode="0">
                  <c:v>36</c:v>
                </c:pt>
                <c:pt idx="12" formatCode="0">
                  <c:v>39</c:v>
                </c:pt>
                <c:pt idx="13" formatCode="0">
                  <c:v>37</c:v>
                </c:pt>
                <c:pt idx="14" formatCode="0">
                  <c:v>40</c:v>
                </c:pt>
                <c:pt idx="15" formatCode="0">
                  <c:v>40</c:v>
                </c:pt>
                <c:pt idx="16" formatCode="0">
                  <c:v>39</c:v>
                </c:pt>
                <c:pt idx="17" formatCode="0">
                  <c:v>40</c:v>
                </c:pt>
                <c:pt idx="18" formatCode="0">
                  <c:v>40</c:v>
                </c:pt>
                <c:pt idx="19" formatCode="0">
                  <c:v>39</c:v>
                </c:pt>
                <c:pt idx="20" formatCode="0">
                  <c:v>37</c:v>
                </c:pt>
                <c:pt idx="21" formatCode="0">
                  <c:v>33</c:v>
                </c:pt>
                <c:pt idx="22" formatCode="0">
                  <c:v>30</c:v>
                </c:pt>
                <c:pt idx="23" formatCode="0">
                  <c:v>22</c:v>
                </c:pt>
                <c:pt idx="24" formatCode="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17-49C7-A2FD-B85600270A2D}"/>
            </c:ext>
          </c:extLst>
        </c:ser>
        <c:ser>
          <c:idx val="3"/>
          <c:order val="8"/>
          <c:tx>
            <c:strRef>
              <c:f>'MC 171'!$N$4</c:f>
              <c:strCache>
                <c:ptCount val="1"/>
                <c:pt idx="0">
                  <c:v>Stickoxide (NOx), kritischer Wert zum Schutz der Vegetation seit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171'!$B$5:$B$29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171'!$N$5:$N$29</c:f>
              <c:numCache>
                <c:formatCode>#,#00</c:formatCode>
                <c:ptCount val="25"/>
                <c:pt idx="5" formatCode="0">
                  <c:v>30</c:v>
                </c:pt>
                <c:pt idx="6" formatCode="0">
                  <c:v>30</c:v>
                </c:pt>
                <c:pt idx="7" formatCode="0">
                  <c:v>30</c:v>
                </c:pt>
                <c:pt idx="8" formatCode="0">
                  <c:v>30</c:v>
                </c:pt>
                <c:pt idx="9" formatCode="0">
                  <c:v>30</c:v>
                </c:pt>
                <c:pt idx="10" formatCode="0">
                  <c:v>30</c:v>
                </c:pt>
                <c:pt idx="11" formatCode="0">
                  <c:v>30</c:v>
                </c:pt>
                <c:pt idx="12" formatCode="0">
                  <c:v>30</c:v>
                </c:pt>
                <c:pt idx="13" formatCode="0">
                  <c:v>30</c:v>
                </c:pt>
                <c:pt idx="14" formatCode="0">
                  <c:v>30</c:v>
                </c:pt>
                <c:pt idx="15" formatCode="0">
                  <c:v>30</c:v>
                </c:pt>
                <c:pt idx="16" formatCode="0">
                  <c:v>30</c:v>
                </c:pt>
                <c:pt idx="17" formatCode="0">
                  <c:v>30</c:v>
                </c:pt>
                <c:pt idx="18" formatCode="0">
                  <c:v>30</c:v>
                </c:pt>
                <c:pt idx="19" formatCode="0">
                  <c:v>30</c:v>
                </c:pt>
                <c:pt idx="20" formatCode="0">
                  <c:v>30</c:v>
                </c:pt>
                <c:pt idx="21" formatCode="0">
                  <c:v>30</c:v>
                </c:pt>
                <c:pt idx="22" formatCode="0">
                  <c:v>30</c:v>
                </c:pt>
                <c:pt idx="23" formatCode="0">
                  <c:v>30</c:v>
                </c:pt>
                <c:pt idx="24" formatCode="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217-49C7-A2FD-B8560027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28992"/>
        <c:axId val="71830528"/>
      </c:lineChart>
      <c:catAx>
        <c:axId val="718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3052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71830528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5.7569680816587865E-2"/>
              <c:y val="2.614003621114404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28992"/>
        <c:crosses val="autoZero"/>
        <c:crossBetween val="between"/>
        <c:majorUnit val="11"/>
        <c:minorUnit val="1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49565527610023"/>
          <c:y val="1.8903065226701272E-2"/>
          <c:w val="0.31650440053187417"/>
          <c:h val="0.981096934773298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06266404199482E-2"/>
          <c:y val="7.9795116519525949E-2"/>
          <c:w val="0.5762281824146982"/>
          <c:h val="0.79423865956149431"/>
        </c:manualLayout>
      </c:layout>
      <c:lineChart>
        <c:grouping val="standard"/>
        <c:varyColors val="0"/>
        <c:ser>
          <c:idx val="1"/>
          <c:order val="0"/>
          <c:tx>
            <c:strRef>
              <c:f>'MC 171'!$C$4</c:f>
              <c:strCache>
                <c:ptCount val="1"/>
                <c:pt idx="0">
                  <c:v>Ruß
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'MC 171'!$B$31:$B$55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171'!$C$31:$C$55</c:f>
              <c:numCache>
                <c:formatCode>0%</c:formatCode>
                <c:ptCount val="25"/>
                <c:pt idx="0">
                  <c:v>0.55000000000000004</c:v>
                </c:pt>
                <c:pt idx="1">
                  <c:v>0.375</c:v>
                </c:pt>
                <c:pt idx="2">
                  <c:v>0.35</c:v>
                </c:pt>
                <c:pt idx="3">
                  <c:v>0.28749999999999998</c:v>
                </c:pt>
                <c:pt idx="4">
                  <c:v>0.3125</c:v>
                </c:pt>
                <c:pt idx="5">
                  <c:v>0.33750000000000002</c:v>
                </c:pt>
                <c:pt idx="6">
                  <c:v>0.23624999999999999</c:v>
                </c:pt>
                <c:pt idx="7">
                  <c:v>0.21249999999999999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3-4A9F-881D-396C04E539BE}"/>
            </c:ext>
          </c:extLst>
        </c:ser>
        <c:ser>
          <c:idx val="2"/>
          <c:order val="1"/>
          <c:tx>
            <c:strRef>
              <c:f>'MC 171'!$F$4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171'!$B$31:$B$55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171'!$F$31:$F$55</c:f>
              <c:numCache>
                <c:formatCode>0%</c:formatCode>
                <c:ptCount val="25"/>
                <c:pt idx="5">
                  <c:v>0.75</c:v>
                </c:pt>
                <c:pt idx="6">
                  <c:v>0.82499999999999996</c:v>
                </c:pt>
                <c:pt idx="7">
                  <c:v>0.67500000000000004</c:v>
                </c:pt>
                <c:pt idx="8">
                  <c:v>0.72499999999999998</c:v>
                </c:pt>
                <c:pt idx="9">
                  <c:v>0.9</c:v>
                </c:pt>
                <c:pt idx="10">
                  <c:v>0.625</c:v>
                </c:pt>
                <c:pt idx="11">
                  <c:v>0.6</c:v>
                </c:pt>
                <c:pt idx="12">
                  <c:v>0.7</c:v>
                </c:pt>
                <c:pt idx="13">
                  <c:v>0.7</c:v>
                </c:pt>
                <c:pt idx="14">
                  <c:v>0.625</c:v>
                </c:pt>
                <c:pt idx="15">
                  <c:v>0.55000000000000004</c:v>
                </c:pt>
                <c:pt idx="16">
                  <c:v>0.57499999999999996</c:v>
                </c:pt>
                <c:pt idx="17">
                  <c:v>0.625</c:v>
                </c:pt>
                <c:pt idx="18">
                  <c:v>0.57499999999999996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0.57499999999999996</c:v>
                </c:pt>
                <c:pt idx="22">
                  <c:v>0.47499999999999998</c:v>
                </c:pt>
                <c:pt idx="23">
                  <c:v>0.42499999999999999</c:v>
                </c:pt>
                <c:pt idx="24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3-4A9F-881D-396C04E539BE}"/>
            </c:ext>
          </c:extLst>
        </c:ser>
        <c:ser>
          <c:idx val="5"/>
          <c:order val="2"/>
          <c:tx>
            <c:strRef>
              <c:f>'MC 171'!$I$4</c:f>
              <c:strCache>
                <c:ptCount val="1"/>
                <c:pt idx="0">
                  <c:v>PM₂‚₅ 
(bis 2017 gravimetrisches Referenzverfahren, ab 2018 automatisches Streulichtverfahren)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171'!$B$31:$B$55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171'!$I$31:$I$55</c:f>
              <c:numCache>
                <c:formatCode>0.0</c:formatCode>
                <c:ptCount val="25"/>
                <c:pt idx="11" formatCode="0%">
                  <c:v>0.74400000000000011</c:v>
                </c:pt>
                <c:pt idx="12" formatCode="0%">
                  <c:v>0.73199999999999998</c:v>
                </c:pt>
                <c:pt idx="13" formatCode="0%">
                  <c:v>0.8</c:v>
                </c:pt>
                <c:pt idx="14" formatCode="0%">
                  <c:v>0.84</c:v>
                </c:pt>
                <c:pt idx="15" formatCode="0%">
                  <c:v>0.70799999999999996</c:v>
                </c:pt>
                <c:pt idx="16" formatCode="0%">
                  <c:v>0.66400000000000003</c:v>
                </c:pt>
                <c:pt idx="17" formatCode="0%">
                  <c:v>0.8</c:v>
                </c:pt>
                <c:pt idx="18" formatCode="0%">
                  <c:v>0.64</c:v>
                </c:pt>
                <c:pt idx="19" formatCode="0%">
                  <c:v>0.64</c:v>
                </c:pt>
                <c:pt idx="20" formatCode="0%">
                  <c:v>0.60399999999999998</c:v>
                </c:pt>
                <c:pt idx="21" formatCode="0%">
                  <c:v>0.62</c:v>
                </c:pt>
                <c:pt idx="22" formatCode="0%">
                  <c:v>0.52400000000000002</c:v>
                </c:pt>
                <c:pt idx="23" formatCode="0%">
                  <c:v>0.44</c:v>
                </c:pt>
                <c:pt idx="24" formatCode="0%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1-491C-940C-3825A1EEA336}"/>
            </c:ext>
          </c:extLst>
        </c:ser>
        <c:ser>
          <c:idx val="4"/>
          <c:order val="3"/>
          <c:tx>
            <c:strRef>
              <c:f>'MC 171'!$K$4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171'!$B$31:$B$55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171'!$K$31:$K$55</c:f>
              <c:numCache>
                <c:formatCode>0%</c:formatCode>
                <c:ptCount val="25"/>
                <c:pt idx="5">
                  <c:v>0.625</c:v>
                </c:pt>
                <c:pt idx="6">
                  <c:v>0.67500000000000004</c:v>
                </c:pt>
                <c:pt idx="7">
                  <c:v>0.7</c:v>
                </c:pt>
                <c:pt idx="8">
                  <c:v>0.65</c:v>
                </c:pt>
                <c:pt idx="9">
                  <c:v>0.75</c:v>
                </c:pt>
                <c:pt idx="10">
                  <c:v>0.67500000000000004</c:v>
                </c:pt>
                <c:pt idx="11">
                  <c:v>0.67500000000000004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0.67500000000000004</c:v>
                </c:pt>
                <c:pt idx="17">
                  <c:v>0.7</c:v>
                </c:pt>
                <c:pt idx="18">
                  <c:v>0.67500000000000004</c:v>
                </c:pt>
                <c:pt idx="19">
                  <c:v>0.7</c:v>
                </c:pt>
                <c:pt idx="20">
                  <c:v>0.67500000000000004</c:v>
                </c:pt>
                <c:pt idx="21">
                  <c:v>0.6</c:v>
                </c:pt>
                <c:pt idx="22">
                  <c:v>0.57499999999999996</c:v>
                </c:pt>
                <c:pt idx="23">
                  <c:v>0.45</c:v>
                </c:pt>
                <c:pt idx="24">
                  <c:v>0.42499999999999999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A3-4A9F-881D-396C04E539BE}"/>
            </c:ext>
          </c:extLst>
        </c:ser>
        <c:ser>
          <c:idx val="0"/>
          <c:order val="4"/>
          <c:tx>
            <c:strRef>
              <c:f>'MC 171'!$M$4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'MC 171'!$B$31:$B$55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171'!$M$31:$M$55</c:f>
              <c:numCache>
                <c:formatCode>0%</c:formatCode>
                <c:ptCount val="25"/>
                <c:pt idx="5">
                  <c:v>1.3333333333333333</c:v>
                </c:pt>
                <c:pt idx="6">
                  <c:v>1.3666666666666667</c:v>
                </c:pt>
                <c:pt idx="7">
                  <c:v>1.3333333333333333</c:v>
                </c:pt>
                <c:pt idx="8">
                  <c:v>1.2</c:v>
                </c:pt>
                <c:pt idx="9">
                  <c:v>1.4</c:v>
                </c:pt>
                <c:pt idx="10">
                  <c:v>1.1666666666666667</c:v>
                </c:pt>
                <c:pt idx="11">
                  <c:v>1.2</c:v>
                </c:pt>
                <c:pt idx="12">
                  <c:v>1.3</c:v>
                </c:pt>
                <c:pt idx="13">
                  <c:v>1.2333333333333334</c:v>
                </c:pt>
                <c:pt idx="14">
                  <c:v>1.3333333333333333</c:v>
                </c:pt>
                <c:pt idx="15">
                  <c:v>1.3333333333333333</c:v>
                </c:pt>
                <c:pt idx="16">
                  <c:v>1.3</c:v>
                </c:pt>
                <c:pt idx="17">
                  <c:v>1.3333333333333333</c:v>
                </c:pt>
                <c:pt idx="18">
                  <c:v>1.3333333333333333</c:v>
                </c:pt>
                <c:pt idx="19">
                  <c:v>1.3</c:v>
                </c:pt>
                <c:pt idx="20">
                  <c:v>1.2333333333333334</c:v>
                </c:pt>
                <c:pt idx="21">
                  <c:v>1.1000000000000001</c:v>
                </c:pt>
                <c:pt idx="22">
                  <c:v>1</c:v>
                </c:pt>
                <c:pt idx="23">
                  <c:v>0.73333333333333328</c:v>
                </c:pt>
                <c:pt idx="24">
                  <c:v>0.76666666666666672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A3-4A9F-881D-396C04E539BE}"/>
            </c:ext>
          </c:extLst>
        </c:ser>
        <c:ser>
          <c:idx val="3"/>
          <c:order val="5"/>
          <c:tx>
            <c:strRef>
              <c:f>'MC 171'!$O$4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'MC 171'!$B$31:$B$55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171'!$O$31:$O$55</c:f>
              <c:numCache>
                <c:formatCode>0%</c:formatCode>
                <c:ptCount val="25"/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A3-4A9F-881D-396C04E539BE}"/>
            </c:ext>
          </c:extLst>
        </c:ser>
        <c:ser>
          <c:idx val="7"/>
          <c:order val="6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171'!$B$31:$B$55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'MC 171'!$L$31:$L$55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A3-4A9F-881D-396C04E53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46144"/>
        <c:axId val="71847936"/>
      </c:lineChart>
      <c:catAx>
        <c:axId val="718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4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1847936"/>
        <c:scaling>
          <c:orientation val="minMax"/>
          <c:max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46144"/>
        <c:crosses val="autoZero"/>
        <c:crossBetween val="between"/>
        <c:majorUnit val="0.5"/>
        <c:minorUnit val="0.2800000000000000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013671602494342"/>
          <c:y val="3.4462419470293479E-2"/>
          <c:w val="0.30986328397505664"/>
          <c:h val="0.96387412179538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5674886250504"/>
          <c:y val="6.4327669064296253E-2"/>
          <c:w val="0.6473056252583812"/>
          <c:h val="0.82956269579205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'MC 171'!$G$4</c:f>
              <c:strCache>
                <c:ptCount val="1"/>
                <c:pt idx="0">
                  <c:v>PM₁₀, Anzahl der Tage mit Überschreitung des 24h-Grenzwert von 50 µg/m3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171'!$B$5:$B$28</c15:sqref>
                  </c15:fullRef>
                </c:ext>
              </c:extLst>
              <c:f>'MC 171'!$B$10:$B$28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171'!$G$5:$G$29</c15:sqref>
                  </c15:fullRef>
                </c:ext>
              </c:extLst>
              <c:f>'MC 171'!$G$10:$G$29</c:f>
              <c:numCache>
                <c:formatCode>0</c:formatCode>
                <c:ptCount val="20"/>
                <c:pt idx="0">
                  <c:v>43</c:v>
                </c:pt>
                <c:pt idx="1">
                  <c:v>38</c:v>
                </c:pt>
                <c:pt idx="2">
                  <c:v>21</c:v>
                </c:pt>
                <c:pt idx="3">
                  <c:v>28</c:v>
                </c:pt>
                <c:pt idx="4">
                  <c:v>59</c:v>
                </c:pt>
                <c:pt idx="5">
                  <c:v>14</c:v>
                </c:pt>
                <c:pt idx="6">
                  <c:v>10</c:v>
                </c:pt>
                <c:pt idx="7">
                  <c:v>19</c:v>
                </c:pt>
                <c:pt idx="8">
                  <c:v>33</c:v>
                </c:pt>
                <c:pt idx="9">
                  <c:v>33</c:v>
                </c:pt>
                <c:pt idx="10">
                  <c:v>14</c:v>
                </c:pt>
                <c:pt idx="11">
                  <c:v>15</c:v>
                </c:pt>
                <c:pt idx="12">
                  <c:v>23</c:v>
                </c:pt>
                <c:pt idx="13">
                  <c:v>16</c:v>
                </c:pt>
                <c:pt idx="14">
                  <c:v>6</c:v>
                </c:pt>
                <c:pt idx="15">
                  <c:v>14</c:v>
                </c:pt>
                <c:pt idx="16">
                  <c:v>13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B-4443-BE17-C68079392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7"/>
        <c:overlap val="-100"/>
        <c:axId val="71877376"/>
        <c:axId val="71878912"/>
      </c:barChart>
      <c:lineChart>
        <c:grouping val="standard"/>
        <c:varyColors val="0"/>
        <c:ser>
          <c:idx val="0"/>
          <c:order val="1"/>
          <c:tx>
            <c:strRef>
              <c:f>'MC 171'!$H$4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171'!$B$5:$B$29</c15:sqref>
                  </c15:fullRef>
                </c:ext>
              </c:extLst>
              <c:f>'MC 171'!$B$10:$B$29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171'!$H$5:$H$29</c15:sqref>
                  </c15:fullRef>
                </c:ext>
              </c:extLst>
              <c:f>'MC 171'!$H$10:$H$29</c:f>
              <c:numCache>
                <c:formatCode>0</c:formatCode>
                <c:ptCount val="20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B-4443-BE17-C68079392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77376"/>
        <c:axId val="71878912"/>
      </c:lineChart>
      <c:catAx>
        <c:axId val="718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78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187891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</a:t>
                </a:r>
              </a:p>
            </c:rich>
          </c:tx>
          <c:layout>
            <c:manualLayout>
              <c:xMode val="edge"/>
              <c:yMode val="edge"/>
              <c:x val="2.2311153413515618E-2"/>
              <c:y val="0.216138935119788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77376"/>
        <c:crosses val="autoZero"/>
        <c:crossBetween val="between"/>
        <c:majorUnit val="1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89433989871215"/>
          <c:y val="2.5480188470417105E-2"/>
          <c:w val="0.20084239391779754"/>
          <c:h val="0.955414518968261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57946831881124E-2"/>
          <c:y val="0.1395347848725387"/>
          <c:w val="0.63128559557014619"/>
          <c:h val="0.70930232558139539"/>
        </c:manualLayout>
      </c:layout>
      <c:lineChart>
        <c:grouping val="standard"/>
        <c:varyColors val="0"/>
        <c:ser>
          <c:idx val="0"/>
          <c:order val="0"/>
          <c:tx>
            <c:strRef>
              <c:f>'MC 171'!$O$4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'MC 171'!$B$10:$B$14</c:f>
              <c:numCache>
                <c:formatCode>General</c:formatCod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'MC 171'!$O$10:$O$14</c:f>
              <c:numCache>
                <c:formatCode>0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4-4C61-9C4F-8F246D465F38}"/>
            </c:ext>
          </c:extLst>
        </c:ser>
        <c:ser>
          <c:idx val="1"/>
          <c:order val="1"/>
          <c:tx>
            <c:strRef>
              <c:f>'MC 171'!$P$4</c:f>
              <c:strCache>
                <c:ptCount val="1"/>
                <c:pt idx="0">
                  <c:v>Schwefeldioxid (SO₂), kritischer Wert zum Schutz der Vegetation ab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val>
            <c:numRef>
              <c:f>'MC 171'!$P$10:$P$14</c:f>
              <c:numCache>
                <c:formatCode>0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44-4C61-9C4F-8F246D465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91968"/>
        <c:axId val="72061696"/>
      </c:lineChart>
      <c:catAx>
        <c:axId val="718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061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2061696"/>
        <c:scaling>
          <c:orientation val="minMax"/>
          <c:max val="2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5.4493290219600296E-2"/>
              <c:y val="5.439220947239952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891968"/>
        <c:crosses val="autoZero"/>
        <c:crossBetween val="between"/>
        <c:majorUnit val="7"/>
        <c:minorUnit val="7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04958069265735"/>
          <c:y val="0.14821475440569928"/>
          <c:w val="0.24756129569169705"/>
          <c:h val="0.417858314585676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56</xdr:row>
      <xdr:rowOff>7620</xdr:rowOff>
    </xdr:from>
    <xdr:to>
      <xdr:col>12</xdr:col>
      <xdr:colOff>38100</xdr:colOff>
      <xdr:row>97</xdr:row>
      <xdr:rowOff>45720</xdr:rowOff>
    </xdr:to>
    <xdr:graphicFrame macro="">
      <xdr:nvGraphicFramePr>
        <xdr:cNvPr id="42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</xdr:colOff>
      <xdr:row>100</xdr:row>
      <xdr:rowOff>91440</xdr:rowOff>
    </xdr:from>
    <xdr:to>
      <xdr:col>10</xdr:col>
      <xdr:colOff>7620</xdr:colOff>
      <xdr:row>133</xdr:row>
      <xdr:rowOff>91440</xdr:rowOff>
    </xdr:to>
    <xdr:graphicFrame macro="">
      <xdr:nvGraphicFramePr>
        <xdr:cNvPr id="42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22860</xdr:colOff>
      <xdr:row>100</xdr:row>
      <xdr:rowOff>114300</xdr:rowOff>
    </xdr:from>
    <xdr:to>
      <xdr:col>17</xdr:col>
      <xdr:colOff>419100</xdr:colOff>
      <xdr:row>134</xdr:row>
      <xdr:rowOff>0</xdr:rowOff>
    </xdr:to>
    <xdr:graphicFrame macro="">
      <xdr:nvGraphicFramePr>
        <xdr:cNvPr id="42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135</xdr:row>
      <xdr:rowOff>91440</xdr:rowOff>
    </xdr:from>
    <xdr:to>
      <xdr:col>10</xdr:col>
      <xdr:colOff>0</xdr:colOff>
      <xdr:row>168</xdr:row>
      <xdr:rowOff>83820</xdr:rowOff>
    </xdr:to>
    <xdr:graphicFrame macro="">
      <xdr:nvGraphicFramePr>
        <xdr:cNvPr id="42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9"/>
  <sheetViews>
    <sheetView tabSelected="1" topLeftCell="B73" workbookViewId="0">
      <selection activeCell="J29" sqref="J29"/>
    </sheetView>
  </sheetViews>
  <sheetFormatPr baseColWidth="10" defaultColWidth="11.5703125" defaultRowHeight="11.25" x14ac:dyDescent="0.2"/>
  <cols>
    <col min="1" max="1" width="2.85546875" style="3" customWidth="1"/>
    <col min="2" max="2" width="8.42578125" style="3" customWidth="1"/>
    <col min="3" max="3" width="11.140625" style="3" customWidth="1"/>
    <col min="4" max="4" width="9.42578125" style="3" customWidth="1"/>
    <col min="5" max="6" width="4.7109375" style="3" customWidth="1"/>
    <col min="7" max="7" width="11.42578125" style="3" customWidth="1"/>
    <col min="8" max="8" width="18.7109375" style="3" customWidth="1"/>
    <col min="9" max="9" width="7.85546875" style="17" customWidth="1"/>
    <col min="10" max="10" width="15.28515625" style="17" customWidth="1"/>
    <col min="11" max="11" width="5.7109375" style="3" customWidth="1"/>
    <col min="12" max="12" width="17" style="3" customWidth="1"/>
    <col min="13" max="13" width="7.7109375" style="3" customWidth="1"/>
    <col min="14" max="14" width="21" style="3" customWidth="1"/>
    <col min="15" max="15" width="8" style="3" customWidth="1"/>
    <col min="16" max="16" width="20" style="3" customWidth="1"/>
    <col min="17" max="17" width="11.5703125" style="3" customWidth="1"/>
    <col min="18" max="18" width="12.7109375" style="3" customWidth="1"/>
    <col min="19" max="19" width="9.85546875" style="3" customWidth="1"/>
    <col min="20" max="20" width="6.5703125" style="7" customWidth="1"/>
    <col min="21" max="21" width="6.5703125" style="3" customWidth="1"/>
    <col min="22" max="23" width="7" style="3" customWidth="1"/>
    <col min="24" max="24" width="6.28515625" style="17" customWidth="1"/>
    <col min="25" max="25" width="6.7109375" style="3" customWidth="1"/>
    <col min="26" max="26" width="6.85546875" style="3" customWidth="1"/>
    <col min="27" max="27" width="7.28515625" style="3" customWidth="1"/>
    <col min="28" max="29" width="6.28515625" style="3" customWidth="1"/>
    <col min="30" max="30" width="8.140625" style="3" customWidth="1"/>
    <col min="31" max="32" width="5.28515625" style="3" customWidth="1"/>
    <col min="33" max="33" width="5.85546875" style="3" customWidth="1"/>
    <col min="34" max="34" width="4.5703125" style="18" customWidth="1"/>
    <col min="35" max="35" width="4.5703125" style="3" customWidth="1"/>
    <col min="36" max="36" width="6.7109375" style="3" customWidth="1"/>
    <col min="37" max="37" width="7.42578125" style="3" customWidth="1"/>
    <col min="38" max="16384" width="11.5703125" style="3"/>
  </cols>
  <sheetData>
    <row r="1" spans="1:37" x14ac:dyDescent="0.2">
      <c r="B1" s="4"/>
      <c r="C1" s="4"/>
      <c r="D1" s="4"/>
      <c r="E1" s="4"/>
      <c r="F1" s="4"/>
      <c r="G1" s="4"/>
      <c r="H1" s="4"/>
      <c r="I1" s="23"/>
      <c r="J1" s="23"/>
      <c r="K1" s="4"/>
      <c r="L1" s="4"/>
      <c r="M1" s="4"/>
      <c r="N1" s="4"/>
      <c r="O1" s="4"/>
      <c r="P1" s="4"/>
      <c r="Q1" s="4"/>
      <c r="R1" s="4"/>
      <c r="S1" s="4"/>
      <c r="AG1" s="4"/>
      <c r="AH1" s="5"/>
    </row>
    <row r="2" spans="1:37" ht="12.75" x14ac:dyDescent="0.2">
      <c r="A2" s="6"/>
      <c r="B2" s="41" t="s">
        <v>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19"/>
      <c r="T2" s="19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H2" s="3"/>
      <c r="AI2" s="2"/>
      <c r="AJ2" s="1"/>
      <c r="AK2" s="1"/>
    </row>
    <row r="3" spans="1:37" ht="12.75" x14ac:dyDescent="0.2">
      <c r="A3" s="6"/>
      <c r="B3" s="41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19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H3" s="3"/>
      <c r="AI3" s="2"/>
      <c r="AJ3" s="1"/>
      <c r="AK3" s="1"/>
    </row>
    <row r="4" spans="1:37" ht="135" x14ac:dyDescent="0.2">
      <c r="A4" s="6"/>
      <c r="B4" s="39" t="s">
        <v>1</v>
      </c>
      <c r="C4" s="35" t="s">
        <v>17</v>
      </c>
      <c r="D4" s="35" t="s">
        <v>19</v>
      </c>
      <c r="E4" s="35" t="s">
        <v>3</v>
      </c>
      <c r="F4" s="35" t="s">
        <v>16</v>
      </c>
      <c r="G4" s="35" t="s">
        <v>7</v>
      </c>
      <c r="H4" s="35" t="s">
        <v>8</v>
      </c>
      <c r="I4" s="40" t="s">
        <v>18</v>
      </c>
      <c r="J4" s="40" t="s">
        <v>20</v>
      </c>
      <c r="K4" s="34" t="s">
        <v>24</v>
      </c>
      <c r="L4" s="34" t="s">
        <v>21</v>
      </c>
      <c r="M4" s="40" t="s">
        <v>0</v>
      </c>
      <c r="N4" s="34" t="s">
        <v>22</v>
      </c>
      <c r="O4" s="34" t="s">
        <v>9</v>
      </c>
      <c r="P4" s="34" t="s">
        <v>23</v>
      </c>
      <c r="Q4" s="34" t="s">
        <v>2</v>
      </c>
      <c r="R4" s="34" t="s">
        <v>6</v>
      </c>
      <c r="S4" s="7"/>
      <c r="T4" s="3"/>
      <c r="X4" s="3"/>
      <c r="AH4" s="3"/>
    </row>
    <row r="5" spans="1:37" x14ac:dyDescent="0.2">
      <c r="B5" s="8">
        <v>1997</v>
      </c>
      <c r="C5" s="10">
        <v>4.4000000000000004</v>
      </c>
      <c r="D5" s="22">
        <v>8</v>
      </c>
      <c r="E5" s="10">
        <v>20.952380952380956</v>
      </c>
      <c r="F5" s="10"/>
      <c r="G5" s="21"/>
      <c r="H5" s="21"/>
      <c r="I5" s="10"/>
      <c r="J5" s="22"/>
      <c r="K5" s="10"/>
      <c r="L5" s="22"/>
      <c r="M5" s="10"/>
      <c r="N5" s="10"/>
      <c r="O5" s="9"/>
      <c r="P5" s="9"/>
      <c r="Q5" s="10"/>
      <c r="R5" s="37"/>
      <c r="T5" s="3"/>
      <c r="X5" s="3"/>
      <c r="AH5" s="3"/>
    </row>
    <row r="6" spans="1:37" s="11" customFormat="1" x14ac:dyDescent="0.2">
      <c r="B6" s="8">
        <v>1998</v>
      </c>
      <c r="C6" s="10">
        <v>3</v>
      </c>
      <c r="D6" s="22">
        <v>8</v>
      </c>
      <c r="E6" s="10">
        <v>14.285714285714286</v>
      </c>
      <c r="F6" s="10"/>
      <c r="G6" s="21"/>
      <c r="H6" s="21"/>
      <c r="I6" s="10"/>
      <c r="J6" s="22"/>
      <c r="K6" s="10"/>
      <c r="L6" s="22"/>
      <c r="M6" s="9"/>
      <c r="N6" s="9"/>
      <c r="O6" s="9"/>
      <c r="P6" s="9"/>
      <c r="Q6" s="9"/>
      <c r="R6" s="9"/>
      <c r="S6" s="3"/>
      <c r="T6" s="3"/>
    </row>
    <row r="7" spans="1:37" s="12" customFormat="1" x14ac:dyDescent="0.2">
      <c r="B7" s="8">
        <v>1999</v>
      </c>
      <c r="C7" s="10">
        <v>2.8</v>
      </c>
      <c r="D7" s="22">
        <v>8</v>
      </c>
      <c r="E7" s="10">
        <v>13.333333333333332</v>
      </c>
      <c r="F7" s="10"/>
      <c r="G7" s="21"/>
      <c r="H7" s="21"/>
      <c r="I7" s="10"/>
      <c r="J7" s="22"/>
      <c r="K7" s="10"/>
      <c r="L7" s="22"/>
      <c r="M7" s="9"/>
      <c r="N7" s="9"/>
      <c r="O7" s="9"/>
      <c r="P7" s="9"/>
      <c r="Q7" s="9"/>
      <c r="R7" s="9"/>
      <c r="S7" s="3"/>
      <c r="T7" s="3"/>
    </row>
    <row r="8" spans="1:37" s="11" customFormat="1" x14ac:dyDescent="0.2">
      <c r="B8" s="8">
        <v>2000</v>
      </c>
      <c r="C8" s="10">
        <v>2.2999999999999998</v>
      </c>
      <c r="D8" s="22">
        <v>8</v>
      </c>
      <c r="E8" s="10">
        <v>10.952380952380953</v>
      </c>
      <c r="F8" s="10"/>
      <c r="G8" s="21"/>
      <c r="H8" s="21"/>
      <c r="I8" s="10"/>
      <c r="J8" s="22"/>
      <c r="K8" s="10"/>
      <c r="L8" s="22"/>
      <c r="M8" s="9"/>
      <c r="N8" s="9"/>
      <c r="O8" s="9"/>
      <c r="P8" s="9"/>
      <c r="Q8" s="9"/>
      <c r="R8" s="9"/>
      <c r="S8" s="3"/>
      <c r="T8" s="3"/>
    </row>
    <row r="9" spans="1:37" s="11" customFormat="1" x14ac:dyDescent="0.2">
      <c r="B9" s="8">
        <v>2001</v>
      </c>
      <c r="C9" s="10">
        <v>2.5</v>
      </c>
      <c r="D9" s="22">
        <v>8</v>
      </c>
      <c r="E9" s="10">
        <v>11.904761904761905</v>
      </c>
      <c r="F9" s="10"/>
      <c r="G9" s="21"/>
      <c r="H9" s="21"/>
      <c r="I9" s="10"/>
      <c r="J9" s="22"/>
      <c r="K9" s="10"/>
      <c r="L9" s="22"/>
      <c r="M9" s="9"/>
      <c r="N9" s="9"/>
      <c r="O9" s="9"/>
      <c r="P9" s="9"/>
      <c r="Q9" s="9"/>
      <c r="R9" s="9"/>
      <c r="S9" s="3"/>
      <c r="T9" s="3"/>
    </row>
    <row r="10" spans="1:37" s="11" customFormat="1" x14ac:dyDescent="0.2">
      <c r="B10" s="8">
        <v>2002</v>
      </c>
      <c r="C10" s="10">
        <v>2.7</v>
      </c>
      <c r="D10" s="22">
        <v>8</v>
      </c>
      <c r="E10" s="10">
        <v>12.857142857142858</v>
      </c>
      <c r="F10" s="10">
        <v>30</v>
      </c>
      <c r="G10" s="21">
        <v>43</v>
      </c>
      <c r="H10" s="21">
        <v>35</v>
      </c>
      <c r="I10" s="10"/>
      <c r="J10" s="22"/>
      <c r="K10" s="21">
        <v>25</v>
      </c>
      <c r="L10" s="22">
        <v>40</v>
      </c>
      <c r="M10" s="22">
        <v>40</v>
      </c>
      <c r="N10" s="22">
        <v>30</v>
      </c>
      <c r="O10" s="22">
        <v>5</v>
      </c>
      <c r="P10" s="22">
        <v>20</v>
      </c>
      <c r="Q10" s="9">
        <v>0.4</v>
      </c>
      <c r="R10" s="9"/>
      <c r="S10" s="3"/>
      <c r="T10" s="3"/>
    </row>
    <row r="11" spans="1:37" s="11" customFormat="1" x14ac:dyDescent="0.2">
      <c r="B11" s="8">
        <v>2003</v>
      </c>
      <c r="C11" s="9">
        <v>1.89</v>
      </c>
      <c r="D11" s="22">
        <v>8</v>
      </c>
      <c r="E11" s="9">
        <v>9</v>
      </c>
      <c r="F11" s="9">
        <v>33</v>
      </c>
      <c r="G11" s="22">
        <v>38</v>
      </c>
      <c r="H11" s="21">
        <v>35</v>
      </c>
      <c r="I11" s="10"/>
      <c r="J11" s="22"/>
      <c r="K11" s="22">
        <v>27</v>
      </c>
      <c r="L11" s="22">
        <v>40</v>
      </c>
      <c r="M11" s="22">
        <v>41</v>
      </c>
      <c r="N11" s="22">
        <v>30</v>
      </c>
      <c r="O11" s="22">
        <v>4</v>
      </c>
      <c r="P11" s="22">
        <v>20</v>
      </c>
      <c r="Q11" s="9">
        <v>0.4</v>
      </c>
      <c r="R11" s="9"/>
      <c r="S11" s="36"/>
    </row>
    <row r="12" spans="1:37" s="11" customFormat="1" x14ac:dyDescent="0.2">
      <c r="B12" s="8">
        <v>2004</v>
      </c>
      <c r="C12" s="9">
        <v>1.7</v>
      </c>
      <c r="D12" s="22">
        <v>8</v>
      </c>
      <c r="E12" s="9">
        <v>8.0952380952380949</v>
      </c>
      <c r="F12" s="9">
        <v>27</v>
      </c>
      <c r="G12" s="22">
        <v>21</v>
      </c>
      <c r="H12" s="21">
        <v>35</v>
      </c>
      <c r="I12" s="10"/>
      <c r="J12" s="22"/>
      <c r="K12" s="22">
        <v>28</v>
      </c>
      <c r="L12" s="22">
        <v>40</v>
      </c>
      <c r="M12" s="22">
        <v>40</v>
      </c>
      <c r="N12" s="22">
        <v>30</v>
      </c>
      <c r="O12" s="22">
        <v>3</v>
      </c>
      <c r="P12" s="22">
        <v>20</v>
      </c>
      <c r="Q12" s="9">
        <v>0.4</v>
      </c>
      <c r="R12" s="9"/>
      <c r="S12" s="36"/>
    </row>
    <row r="13" spans="1:37" s="11" customFormat="1" x14ac:dyDescent="0.2">
      <c r="B13" s="8">
        <v>2005</v>
      </c>
      <c r="C13" s="9">
        <v>1.419</v>
      </c>
      <c r="D13" s="22"/>
      <c r="E13" s="9">
        <v>7</v>
      </c>
      <c r="F13" s="9">
        <v>29</v>
      </c>
      <c r="G13" s="22">
        <v>28</v>
      </c>
      <c r="H13" s="21">
        <v>35</v>
      </c>
      <c r="I13" s="10"/>
      <c r="J13" s="22"/>
      <c r="K13" s="22">
        <v>26</v>
      </c>
      <c r="L13" s="22">
        <v>40</v>
      </c>
      <c r="M13" s="22">
        <v>36</v>
      </c>
      <c r="N13" s="22">
        <v>30</v>
      </c>
      <c r="O13" s="22">
        <v>3</v>
      </c>
      <c r="P13" s="22">
        <v>20</v>
      </c>
      <c r="Q13" s="9">
        <v>0.4</v>
      </c>
      <c r="R13" s="9"/>
      <c r="S13" s="36"/>
    </row>
    <row r="14" spans="1:37" s="11" customFormat="1" x14ac:dyDescent="0.2">
      <c r="B14" s="8">
        <v>2006</v>
      </c>
      <c r="C14" s="9">
        <v>1.3</v>
      </c>
      <c r="D14" s="22"/>
      <c r="E14" s="9">
        <v>6</v>
      </c>
      <c r="F14" s="9">
        <v>36</v>
      </c>
      <c r="G14" s="22">
        <v>59</v>
      </c>
      <c r="H14" s="21">
        <v>35</v>
      </c>
      <c r="I14" s="10"/>
      <c r="J14" s="22"/>
      <c r="K14" s="22">
        <v>30</v>
      </c>
      <c r="L14" s="22">
        <v>40</v>
      </c>
      <c r="M14" s="22">
        <v>42</v>
      </c>
      <c r="N14" s="22">
        <v>30</v>
      </c>
      <c r="O14" s="22">
        <v>3</v>
      </c>
      <c r="P14" s="22">
        <v>20</v>
      </c>
      <c r="Q14" s="9">
        <v>0.3</v>
      </c>
      <c r="R14" s="9"/>
      <c r="S14" s="36"/>
    </row>
    <row r="15" spans="1:37" s="11" customFormat="1" x14ac:dyDescent="0.2">
      <c r="B15" s="8">
        <v>2007</v>
      </c>
      <c r="C15" s="9">
        <v>0.8</v>
      </c>
      <c r="D15" s="22"/>
      <c r="E15" s="9">
        <v>4</v>
      </c>
      <c r="F15" s="9">
        <v>25</v>
      </c>
      <c r="G15" s="22">
        <v>14</v>
      </c>
      <c r="H15" s="21">
        <v>35</v>
      </c>
      <c r="I15" s="10"/>
      <c r="J15" s="22"/>
      <c r="K15" s="22">
        <v>27</v>
      </c>
      <c r="L15" s="22">
        <v>40</v>
      </c>
      <c r="M15" s="22">
        <v>35</v>
      </c>
      <c r="N15" s="22">
        <v>30</v>
      </c>
      <c r="O15" s="22"/>
      <c r="P15" s="22"/>
      <c r="Q15" s="9"/>
      <c r="R15" s="9"/>
      <c r="S15" s="36"/>
    </row>
    <row r="16" spans="1:37" s="11" customFormat="1" x14ac:dyDescent="0.2">
      <c r="B16" s="8">
        <v>2008</v>
      </c>
      <c r="C16" s="9"/>
      <c r="D16" s="22"/>
      <c r="E16" s="9"/>
      <c r="F16" s="9">
        <v>24</v>
      </c>
      <c r="G16" s="22">
        <v>10</v>
      </c>
      <c r="H16" s="21">
        <v>35</v>
      </c>
      <c r="I16" s="21">
        <v>18.600000000000001</v>
      </c>
      <c r="J16" s="22">
        <v>25</v>
      </c>
      <c r="K16" s="22">
        <v>27</v>
      </c>
      <c r="L16" s="22">
        <v>40</v>
      </c>
      <c r="M16" s="22">
        <v>36</v>
      </c>
      <c r="N16" s="22">
        <v>30</v>
      </c>
      <c r="O16" s="22"/>
      <c r="P16" s="22"/>
      <c r="Q16" s="9"/>
      <c r="R16" s="9"/>
      <c r="S16" s="36"/>
    </row>
    <row r="17" spans="2:34" s="11" customFormat="1" x14ac:dyDescent="0.2">
      <c r="B17" s="8">
        <v>2009</v>
      </c>
      <c r="C17" s="9"/>
      <c r="D17" s="22"/>
      <c r="E17" s="9"/>
      <c r="F17" s="9">
        <v>28</v>
      </c>
      <c r="G17" s="22">
        <v>19</v>
      </c>
      <c r="H17" s="21">
        <v>35</v>
      </c>
      <c r="I17" s="21">
        <v>18.3</v>
      </c>
      <c r="J17" s="22">
        <v>25</v>
      </c>
      <c r="K17" s="22">
        <v>28</v>
      </c>
      <c r="L17" s="22">
        <v>40</v>
      </c>
      <c r="M17" s="22">
        <v>39</v>
      </c>
      <c r="N17" s="22">
        <v>30</v>
      </c>
      <c r="O17" s="22"/>
      <c r="P17" s="22"/>
      <c r="Q17" s="9"/>
      <c r="R17" s="9"/>
      <c r="S17" s="36"/>
    </row>
    <row r="18" spans="2:34" s="11" customFormat="1" x14ac:dyDescent="0.2">
      <c r="B18" s="8">
        <v>2010</v>
      </c>
      <c r="C18" s="9"/>
      <c r="D18" s="22"/>
      <c r="E18" s="9"/>
      <c r="F18" s="9">
        <v>28</v>
      </c>
      <c r="G18" s="22">
        <v>33</v>
      </c>
      <c r="H18" s="21">
        <v>35</v>
      </c>
      <c r="I18" s="21">
        <v>20</v>
      </c>
      <c r="J18" s="22">
        <v>25</v>
      </c>
      <c r="K18" s="22">
        <v>28</v>
      </c>
      <c r="L18" s="22">
        <v>40</v>
      </c>
      <c r="M18" s="22">
        <v>37</v>
      </c>
      <c r="N18" s="22">
        <v>30</v>
      </c>
      <c r="O18" s="22"/>
      <c r="P18" s="22"/>
      <c r="Q18" s="9"/>
      <c r="R18" s="9"/>
      <c r="S18" s="36"/>
    </row>
    <row r="19" spans="2:34" s="11" customFormat="1" x14ac:dyDescent="0.2">
      <c r="B19" s="8">
        <v>2011</v>
      </c>
      <c r="C19" s="9"/>
      <c r="D19" s="22"/>
      <c r="E19" s="9"/>
      <c r="F19" s="9">
        <v>25</v>
      </c>
      <c r="G19" s="22">
        <v>33</v>
      </c>
      <c r="H19" s="21">
        <v>35</v>
      </c>
      <c r="I19" s="21">
        <v>21</v>
      </c>
      <c r="J19" s="22">
        <v>25</v>
      </c>
      <c r="K19" s="22">
        <v>28</v>
      </c>
      <c r="L19" s="22">
        <v>40</v>
      </c>
      <c r="M19" s="22">
        <v>40</v>
      </c>
      <c r="N19" s="22">
        <v>30</v>
      </c>
      <c r="O19" s="22"/>
      <c r="P19" s="22"/>
      <c r="Q19" s="9"/>
      <c r="R19" s="9"/>
      <c r="S19" s="36"/>
    </row>
    <row r="20" spans="2:34" s="11" customFormat="1" x14ac:dyDescent="0.2">
      <c r="B20" s="8">
        <v>2012</v>
      </c>
      <c r="C20" s="9"/>
      <c r="D20" s="22"/>
      <c r="E20" s="9"/>
      <c r="F20" s="9">
        <v>22</v>
      </c>
      <c r="G20" s="22">
        <v>14</v>
      </c>
      <c r="H20" s="21">
        <v>35</v>
      </c>
      <c r="I20" s="21">
        <v>17.7</v>
      </c>
      <c r="J20" s="22">
        <v>25</v>
      </c>
      <c r="K20" s="22">
        <v>28</v>
      </c>
      <c r="L20" s="22">
        <v>40</v>
      </c>
      <c r="M20" s="22">
        <v>40</v>
      </c>
      <c r="N20" s="22">
        <v>30</v>
      </c>
      <c r="O20" s="22"/>
      <c r="P20" s="22"/>
      <c r="Q20" s="9"/>
      <c r="R20" s="9"/>
      <c r="S20" s="36"/>
    </row>
    <row r="21" spans="2:34" s="11" customFormat="1" x14ac:dyDescent="0.2">
      <c r="B21" s="8">
        <v>2013</v>
      </c>
      <c r="C21" s="9"/>
      <c r="D21" s="22"/>
      <c r="E21" s="9"/>
      <c r="F21" s="9">
        <v>23</v>
      </c>
      <c r="G21" s="22">
        <v>15</v>
      </c>
      <c r="H21" s="21">
        <v>35</v>
      </c>
      <c r="I21" s="21">
        <v>16.600000000000001</v>
      </c>
      <c r="J21" s="22">
        <v>25</v>
      </c>
      <c r="K21" s="22">
        <v>27</v>
      </c>
      <c r="L21" s="22">
        <v>40</v>
      </c>
      <c r="M21" s="22">
        <v>39</v>
      </c>
      <c r="N21" s="22">
        <v>30</v>
      </c>
      <c r="O21" s="22"/>
      <c r="P21" s="22"/>
      <c r="Q21" s="9"/>
      <c r="R21" s="9"/>
      <c r="S21" s="36"/>
    </row>
    <row r="22" spans="2:34" s="11" customFormat="1" x14ac:dyDescent="0.2">
      <c r="B22" s="8">
        <v>2014</v>
      </c>
      <c r="C22" s="9"/>
      <c r="D22" s="22"/>
      <c r="E22" s="9"/>
      <c r="F22" s="9">
        <v>25</v>
      </c>
      <c r="G22" s="22">
        <v>23</v>
      </c>
      <c r="H22" s="21">
        <v>35</v>
      </c>
      <c r="I22" s="21">
        <v>20</v>
      </c>
      <c r="J22" s="22">
        <v>25</v>
      </c>
      <c r="K22" s="22">
        <v>28</v>
      </c>
      <c r="L22" s="22">
        <v>40</v>
      </c>
      <c r="M22" s="22">
        <v>40</v>
      </c>
      <c r="N22" s="22">
        <v>30</v>
      </c>
      <c r="O22" s="22"/>
      <c r="P22" s="22"/>
      <c r="Q22" s="9"/>
      <c r="R22" s="9"/>
      <c r="S22" s="36"/>
    </row>
    <row r="23" spans="2:34" s="11" customFormat="1" x14ac:dyDescent="0.2">
      <c r="B23" s="8">
        <v>2015</v>
      </c>
      <c r="C23" s="9"/>
      <c r="D23" s="22"/>
      <c r="E23" s="9"/>
      <c r="F23" s="9">
        <v>23</v>
      </c>
      <c r="G23" s="22">
        <v>16</v>
      </c>
      <c r="H23" s="21">
        <v>35</v>
      </c>
      <c r="I23" s="21">
        <v>16</v>
      </c>
      <c r="J23" s="22">
        <v>25</v>
      </c>
      <c r="K23" s="22">
        <v>27</v>
      </c>
      <c r="L23" s="22">
        <v>40</v>
      </c>
      <c r="M23" s="22">
        <v>40</v>
      </c>
      <c r="N23" s="22">
        <v>30</v>
      </c>
      <c r="O23" s="22"/>
      <c r="P23" s="22"/>
      <c r="Q23" s="9"/>
      <c r="R23" s="9"/>
      <c r="S23" s="36"/>
    </row>
    <row r="24" spans="2:34" s="11" customFormat="1" x14ac:dyDescent="0.2">
      <c r="B24" s="8">
        <v>2016</v>
      </c>
      <c r="C24" s="9"/>
      <c r="D24" s="22"/>
      <c r="E24" s="9"/>
      <c r="F24" s="9">
        <v>22</v>
      </c>
      <c r="G24" s="22">
        <v>6</v>
      </c>
      <c r="H24" s="21">
        <v>35</v>
      </c>
      <c r="I24" s="21">
        <v>16</v>
      </c>
      <c r="J24" s="22">
        <v>25</v>
      </c>
      <c r="K24" s="22">
        <v>28</v>
      </c>
      <c r="L24" s="22">
        <v>40</v>
      </c>
      <c r="M24" s="22">
        <v>39</v>
      </c>
      <c r="N24" s="22">
        <v>30</v>
      </c>
      <c r="O24" s="22"/>
      <c r="P24" s="22"/>
      <c r="Q24" s="9"/>
      <c r="R24" s="9">
        <v>7</v>
      </c>
      <c r="S24" s="36"/>
    </row>
    <row r="25" spans="2:34" s="11" customFormat="1" x14ac:dyDescent="0.2">
      <c r="B25" s="8">
        <v>2017</v>
      </c>
      <c r="C25" s="9"/>
      <c r="D25" s="22"/>
      <c r="E25" s="9"/>
      <c r="F25" s="9">
        <v>22</v>
      </c>
      <c r="G25" s="22">
        <v>14</v>
      </c>
      <c r="H25" s="21">
        <v>35</v>
      </c>
      <c r="I25" s="21">
        <v>15.1</v>
      </c>
      <c r="J25" s="22">
        <v>25</v>
      </c>
      <c r="K25" s="22">
        <v>27</v>
      </c>
      <c r="L25" s="22">
        <v>40</v>
      </c>
      <c r="M25" s="22">
        <v>37</v>
      </c>
      <c r="N25" s="22">
        <v>30</v>
      </c>
      <c r="O25" s="22"/>
      <c r="P25" s="22"/>
      <c r="Q25" s="9"/>
      <c r="R25" s="9">
        <v>6</v>
      </c>
      <c r="S25" s="36"/>
    </row>
    <row r="26" spans="2:34" s="11" customFormat="1" x14ac:dyDescent="0.2">
      <c r="B26" s="8">
        <v>2018</v>
      </c>
      <c r="C26" s="9"/>
      <c r="D26" s="22"/>
      <c r="E26" s="9"/>
      <c r="F26" s="9">
        <v>23</v>
      </c>
      <c r="G26" s="22">
        <v>13</v>
      </c>
      <c r="H26" s="21">
        <v>35</v>
      </c>
      <c r="I26" s="21">
        <v>15.5</v>
      </c>
      <c r="J26" s="22">
        <v>25</v>
      </c>
      <c r="K26" s="22">
        <v>24</v>
      </c>
      <c r="L26" s="22">
        <v>40</v>
      </c>
      <c r="M26" s="22">
        <v>33</v>
      </c>
      <c r="N26" s="22">
        <v>30</v>
      </c>
      <c r="O26" s="22"/>
      <c r="P26" s="22"/>
      <c r="Q26" s="9"/>
      <c r="R26" s="9">
        <v>5</v>
      </c>
      <c r="S26" s="36"/>
    </row>
    <row r="27" spans="2:34" s="11" customFormat="1" x14ac:dyDescent="0.2">
      <c r="B27" s="8">
        <v>2019</v>
      </c>
      <c r="C27" s="9"/>
      <c r="D27" s="22"/>
      <c r="E27" s="9"/>
      <c r="F27" s="9">
        <v>19</v>
      </c>
      <c r="G27" s="22">
        <v>2</v>
      </c>
      <c r="H27" s="21">
        <v>35</v>
      </c>
      <c r="I27" s="21">
        <v>13.1</v>
      </c>
      <c r="J27" s="22">
        <v>25</v>
      </c>
      <c r="K27" s="22">
        <v>23</v>
      </c>
      <c r="L27" s="22">
        <v>40</v>
      </c>
      <c r="M27" s="22">
        <v>30</v>
      </c>
      <c r="N27" s="22">
        <v>30</v>
      </c>
      <c r="O27" s="22"/>
      <c r="P27" s="22"/>
      <c r="Q27" s="9"/>
      <c r="R27" s="9">
        <v>5</v>
      </c>
      <c r="S27" s="36"/>
    </row>
    <row r="28" spans="2:34" s="11" customFormat="1" x14ac:dyDescent="0.2">
      <c r="B28" s="8">
        <v>2020</v>
      </c>
      <c r="C28" s="9"/>
      <c r="D28" s="22"/>
      <c r="E28" s="9"/>
      <c r="F28" s="9">
        <v>17</v>
      </c>
      <c r="G28" s="22">
        <v>0</v>
      </c>
      <c r="H28" s="21">
        <v>35</v>
      </c>
      <c r="I28" s="21">
        <v>11</v>
      </c>
      <c r="J28" s="22">
        <v>25</v>
      </c>
      <c r="K28" s="22">
        <v>18</v>
      </c>
      <c r="L28" s="22">
        <v>40</v>
      </c>
      <c r="M28" s="22">
        <v>22</v>
      </c>
      <c r="N28" s="22">
        <v>30</v>
      </c>
      <c r="O28" s="9"/>
      <c r="P28" s="9"/>
      <c r="Q28" s="9"/>
      <c r="R28" s="9">
        <v>3</v>
      </c>
      <c r="S28" s="36"/>
    </row>
    <row r="29" spans="2:34" s="11" customFormat="1" x14ac:dyDescent="0.2">
      <c r="B29" s="8">
        <v>2021</v>
      </c>
      <c r="C29" s="9"/>
      <c r="D29" s="22"/>
      <c r="E29" s="9"/>
      <c r="F29" s="9">
        <v>19</v>
      </c>
      <c r="G29" s="22">
        <v>4</v>
      </c>
      <c r="H29" s="21">
        <v>35</v>
      </c>
      <c r="I29" s="21">
        <v>13</v>
      </c>
      <c r="J29" s="22">
        <v>25</v>
      </c>
      <c r="K29" s="22">
        <v>17</v>
      </c>
      <c r="L29" s="22">
        <v>40</v>
      </c>
      <c r="M29" s="22">
        <v>23</v>
      </c>
      <c r="N29" s="22">
        <v>30</v>
      </c>
      <c r="O29" s="9"/>
      <c r="P29" s="9"/>
      <c r="Q29" s="9"/>
      <c r="R29" s="9">
        <v>3</v>
      </c>
      <c r="S29" s="36"/>
    </row>
    <row r="30" spans="2:34" s="11" customFormat="1" x14ac:dyDescent="0.2">
      <c r="B30" s="25"/>
      <c r="C30" s="26"/>
      <c r="D30" s="26"/>
      <c r="E30" s="26"/>
      <c r="F30" s="26"/>
      <c r="G30" s="27"/>
      <c r="H30" s="28"/>
      <c r="I30" s="29"/>
      <c r="J30" s="29"/>
      <c r="K30" s="26"/>
      <c r="L30" s="29"/>
      <c r="M30" s="26"/>
      <c r="N30" s="26"/>
      <c r="O30" s="26"/>
      <c r="P30" s="26"/>
      <c r="Q30" s="26"/>
      <c r="R30" s="26"/>
      <c r="S30" s="36"/>
    </row>
    <row r="31" spans="2:34" x14ac:dyDescent="0.2">
      <c r="B31" s="13">
        <v>1997</v>
      </c>
      <c r="C31" s="15">
        <f t="shared" ref="C31:C38" si="0">C5/D5</f>
        <v>0.55000000000000004</v>
      </c>
      <c r="D31" s="15"/>
      <c r="E31" s="13"/>
      <c r="F31" s="14"/>
      <c r="G31" s="14"/>
      <c r="H31" s="14"/>
      <c r="I31" s="9"/>
      <c r="J31" s="9"/>
      <c r="K31" s="15"/>
      <c r="L31" s="14">
        <f>1/1</f>
        <v>1</v>
      </c>
      <c r="M31" s="15"/>
      <c r="N31" s="15"/>
      <c r="O31" s="15"/>
      <c r="P31" s="15"/>
      <c r="Q31" s="15"/>
      <c r="R31" s="15"/>
      <c r="S31" s="7"/>
      <c r="T31" s="3"/>
      <c r="X31" s="3"/>
      <c r="AH31" s="3"/>
    </row>
    <row r="32" spans="2:34" x14ac:dyDescent="0.2">
      <c r="B32" s="13">
        <v>1998</v>
      </c>
      <c r="C32" s="15">
        <f t="shared" si="0"/>
        <v>0.375</v>
      </c>
      <c r="D32" s="15"/>
      <c r="E32" s="13"/>
      <c r="F32" s="14"/>
      <c r="G32" s="14"/>
      <c r="H32" s="14"/>
      <c r="I32" s="9"/>
      <c r="J32" s="9"/>
      <c r="K32" s="15"/>
      <c r="L32" s="14">
        <f>1/1</f>
        <v>1</v>
      </c>
      <c r="M32" s="15"/>
      <c r="N32" s="15"/>
      <c r="O32" s="15"/>
      <c r="P32" s="15"/>
      <c r="Q32" s="15"/>
      <c r="R32" s="15"/>
      <c r="S32" s="7"/>
      <c r="T32" s="3"/>
      <c r="X32" s="3"/>
      <c r="AH32" s="3"/>
    </row>
    <row r="33" spans="2:34" x14ac:dyDescent="0.2">
      <c r="B33" s="13">
        <v>1999</v>
      </c>
      <c r="C33" s="15">
        <f t="shared" si="0"/>
        <v>0.35</v>
      </c>
      <c r="D33" s="15"/>
      <c r="E33" s="13"/>
      <c r="F33" s="14"/>
      <c r="G33" s="14"/>
      <c r="H33" s="14"/>
      <c r="I33" s="9"/>
      <c r="J33" s="9"/>
      <c r="K33" s="15"/>
      <c r="L33" s="14">
        <f>1/1</f>
        <v>1</v>
      </c>
      <c r="M33" s="15"/>
      <c r="N33" s="15"/>
      <c r="O33" s="15"/>
      <c r="P33" s="15"/>
      <c r="Q33" s="15"/>
      <c r="R33" s="15"/>
      <c r="S33" s="7"/>
      <c r="T33" s="3"/>
      <c r="X33" s="3"/>
      <c r="AH33" s="3"/>
    </row>
    <row r="34" spans="2:34" x14ac:dyDescent="0.2">
      <c r="B34" s="13">
        <v>2000</v>
      </c>
      <c r="C34" s="15">
        <f t="shared" si="0"/>
        <v>0.28749999999999998</v>
      </c>
      <c r="D34" s="15"/>
      <c r="E34" s="13"/>
      <c r="F34" s="14"/>
      <c r="G34" s="14"/>
      <c r="H34" s="14"/>
      <c r="I34" s="9"/>
      <c r="J34" s="9"/>
      <c r="K34" s="15"/>
      <c r="L34" s="14">
        <f>1/1</f>
        <v>1</v>
      </c>
      <c r="M34" s="15"/>
      <c r="N34" s="15"/>
      <c r="O34" s="15"/>
      <c r="P34" s="15"/>
      <c r="Q34" s="15"/>
      <c r="R34" s="15"/>
      <c r="S34" s="7"/>
      <c r="T34" s="3"/>
      <c r="X34" s="3"/>
      <c r="AH34" s="3"/>
    </row>
    <row r="35" spans="2:34" x14ac:dyDescent="0.2">
      <c r="B35" s="13">
        <v>2001</v>
      </c>
      <c r="C35" s="15">
        <f t="shared" si="0"/>
        <v>0.3125</v>
      </c>
      <c r="D35" s="15"/>
      <c r="E35" s="13"/>
      <c r="F35" s="14"/>
      <c r="G35" s="14"/>
      <c r="H35" s="14"/>
      <c r="I35" s="9"/>
      <c r="J35" s="9"/>
      <c r="K35" s="15"/>
      <c r="L35" s="14">
        <f>1/1</f>
        <v>1</v>
      </c>
      <c r="M35" s="15"/>
      <c r="N35" s="15"/>
      <c r="O35" s="15"/>
      <c r="P35" s="15"/>
      <c r="Q35" s="15"/>
      <c r="R35" s="15"/>
      <c r="S35" s="7"/>
      <c r="T35" s="3"/>
      <c r="X35" s="3"/>
      <c r="AH35" s="3"/>
    </row>
    <row r="36" spans="2:34" x14ac:dyDescent="0.2">
      <c r="B36" s="13">
        <v>2002</v>
      </c>
      <c r="C36" s="15">
        <f t="shared" si="0"/>
        <v>0.33750000000000002</v>
      </c>
      <c r="D36" s="15"/>
      <c r="E36" s="13"/>
      <c r="F36" s="14">
        <f t="shared" ref="F36:F38" si="1">F10/L10</f>
        <v>0.75</v>
      </c>
      <c r="G36" s="14"/>
      <c r="H36" s="14"/>
      <c r="I36" s="9"/>
      <c r="J36" s="9"/>
      <c r="K36" s="15">
        <f t="shared" ref="K36:K38" si="2">K10/L10</f>
        <v>0.625</v>
      </c>
      <c r="L36" s="14">
        <v>1</v>
      </c>
      <c r="M36" s="15">
        <f>M10/N10</f>
        <v>1.3333333333333333</v>
      </c>
      <c r="N36" s="15"/>
      <c r="O36" s="15">
        <f>O10/P10</f>
        <v>0.25</v>
      </c>
      <c r="P36" s="15"/>
      <c r="Q36" s="15"/>
      <c r="R36" s="15"/>
      <c r="S36" s="7"/>
      <c r="T36" s="3"/>
      <c r="X36" s="3"/>
      <c r="AH36" s="3"/>
    </row>
    <row r="37" spans="2:34" x14ac:dyDescent="0.2">
      <c r="B37" s="13">
        <v>2003</v>
      </c>
      <c r="C37" s="15">
        <f t="shared" si="0"/>
        <v>0.23624999999999999</v>
      </c>
      <c r="D37" s="15"/>
      <c r="E37" s="13"/>
      <c r="F37" s="14">
        <f t="shared" si="1"/>
        <v>0.82499999999999996</v>
      </c>
      <c r="G37" s="14"/>
      <c r="H37" s="14"/>
      <c r="I37" s="9"/>
      <c r="J37" s="9"/>
      <c r="K37" s="15">
        <f t="shared" si="2"/>
        <v>0.67500000000000004</v>
      </c>
      <c r="L37" s="14">
        <v>1</v>
      </c>
      <c r="M37" s="15">
        <f t="shared" ref="M37:M49" si="3">M11/N11</f>
        <v>1.3666666666666667</v>
      </c>
      <c r="N37" s="15"/>
      <c r="O37" s="15">
        <f>O11/P11</f>
        <v>0.2</v>
      </c>
      <c r="P37" s="15"/>
      <c r="Q37" s="15"/>
      <c r="R37" s="15"/>
      <c r="S37" s="7"/>
      <c r="T37" s="3"/>
      <c r="X37" s="3"/>
      <c r="AH37" s="3"/>
    </row>
    <row r="38" spans="2:34" x14ac:dyDescent="0.2">
      <c r="B38" s="13">
        <v>2004</v>
      </c>
      <c r="C38" s="15">
        <f t="shared" si="0"/>
        <v>0.21249999999999999</v>
      </c>
      <c r="D38" s="15"/>
      <c r="E38" s="13"/>
      <c r="F38" s="14">
        <f t="shared" si="1"/>
        <v>0.67500000000000004</v>
      </c>
      <c r="G38" s="14"/>
      <c r="H38" s="14"/>
      <c r="I38" s="9"/>
      <c r="J38" s="9"/>
      <c r="K38" s="15">
        <f t="shared" si="2"/>
        <v>0.7</v>
      </c>
      <c r="L38" s="14">
        <v>1</v>
      </c>
      <c r="M38" s="15">
        <f t="shared" si="3"/>
        <v>1.3333333333333333</v>
      </c>
      <c r="N38" s="15"/>
      <c r="O38" s="15">
        <f>O12/P12</f>
        <v>0.15</v>
      </c>
      <c r="P38" s="15"/>
      <c r="Q38" s="15"/>
      <c r="R38" s="15"/>
      <c r="S38" s="7"/>
      <c r="T38" s="3"/>
      <c r="X38" s="3"/>
      <c r="AH38" s="3"/>
    </row>
    <row r="39" spans="2:34" x14ac:dyDescent="0.2">
      <c r="B39" s="13">
        <v>2005</v>
      </c>
      <c r="C39" s="15"/>
      <c r="D39" s="15"/>
      <c r="E39" s="13"/>
      <c r="F39" s="14">
        <f t="shared" ref="F39:F54" si="4">F13/L13</f>
        <v>0.72499999999999998</v>
      </c>
      <c r="G39" s="14"/>
      <c r="H39" s="14"/>
      <c r="I39" s="9"/>
      <c r="J39" s="9"/>
      <c r="K39" s="15">
        <f t="shared" ref="K39:K43" si="5">K13/L13</f>
        <v>0.65</v>
      </c>
      <c r="L39" s="14">
        <v>1</v>
      </c>
      <c r="M39" s="15">
        <f t="shared" si="3"/>
        <v>1.2</v>
      </c>
      <c r="N39" s="15"/>
      <c r="O39" s="15">
        <f>O13/P13</f>
        <v>0.15</v>
      </c>
      <c r="P39" s="15"/>
      <c r="Q39" s="15"/>
      <c r="R39" s="15"/>
      <c r="S39" s="7"/>
      <c r="T39" s="3"/>
      <c r="X39" s="3"/>
      <c r="AH39" s="3"/>
    </row>
    <row r="40" spans="2:34" x14ac:dyDescent="0.2">
      <c r="B40" s="13">
        <v>2006</v>
      </c>
      <c r="C40" s="15"/>
      <c r="D40" s="15"/>
      <c r="E40" s="13"/>
      <c r="F40" s="14">
        <f t="shared" si="4"/>
        <v>0.9</v>
      </c>
      <c r="G40" s="14"/>
      <c r="H40" s="14"/>
      <c r="I40" s="9"/>
      <c r="J40" s="9"/>
      <c r="K40" s="15">
        <f t="shared" si="5"/>
        <v>0.75</v>
      </c>
      <c r="L40" s="14">
        <v>1</v>
      </c>
      <c r="M40" s="15">
        <f t="shared" si="3"/>
        <v>1.4</v>
      </c>
      <c r="N40" s="15"/>
      <c r="O40" s="15">
        <f>O14/P14</f>
        <v>0.15</v>
      </c>
      <c r="P40" s="15"/>
      <c r="Q40" s="15"/>
      <c r="R40" s="15"/>
      <c r="S40" s="7"/>
      <c r="T40" s="3"/>
      <c r="X40" s="3"/>
      <c r="AH40" s="3"/>
    </row>
    <row r="41" spans="2:34" x14ac:dyDescent="0.2">
      <c r="B41" s="13">
        <v>2007</v>
      </c>
      <c r="C41" s="15"/>
      <c r="D41" s="15"/>
      <c r="E41" s="13"/>
      <c r="F41" s="14">
        <f t="shared" si="4"/>
        <v>0.625</v>
      </c>
      <c r="G41" s="14"/>
      <c r="H41" s="14"/>
      <c r="I41" s="9"/>
      <c r="J41" s="9"/>
      <c r="K41" s="15">
        <f t="shared" si="5"/>
        <v>0.67500000000000004</v>
      </c>
      <c r="L41" s="14">
        <v>1</v>
      </c>
      <c r="M41" s="15">
        <f t="shared" si="3"/>
        <v>1.1666666666666667</v>
      </c>
      <c r="N41" s="15"/>
      <c r="O41" s="15"/>
      <c r="P41" s="15"/>
      <c r="Q41" s="15"/>
      <c r="R41" s="15"/>
      <c r="S41" s="7"/>
      <c r="T41" s="3"/>
      <c r="X41" s="3"/>
      <c r="AH41" s="3"/>
    </row>
    <row r="42" spans="2:34" x14ac:dyDescent="0.2">
      <c r="B42" s="13">
        <v>2008</v>
      </c>
      <c r="C42" s="15"/>
      <c r="D42" s="15"/>
      <c r="E42" s="13"/>
      <c r="F42" s="14">
        <f t="shared" si="4"/>
        <v>0.6</v>
      </c>
      <c r="G42" s="14"/>
      <c r="H42" s="14"/>
      <c r="I42" s="14">
        <f>I16/J16</f>
        <v>0.74400000000000011</v>
      </c>
      <c r="J42" s="9"/>
      <c r="K42" s="15">
        <f t="shared" si="5"/>
        <v>0.67500000000000004</v>
      </c>
      <c r="L42" s="14">
        <v>1</v>
      </c>
      <c r="M42" s="15">
        <f t="shared" si="3"/>
        <v>1.2</v>
      </c>
      <c r="N42" s="15"/>
      <c r="O42" s="15"/>
      <c r="P42" s="15"/>
      <c r="Q42" s="15"/>
      <c r="R42" s="15"/>
      <c r="S42" s="7"/>
      <c r="T42" s="3"/>
      <c r="X42" s="3"/>
      <c r="AH42" s="3"/>
    </row>
    <row r="43" spans="2:34" x14ac:dyDescent="0.2">
      <c r="B43" s="13">
        <v>2009</v>
      </c>
      <c r="C43" s="15"/>
      <c r="D43" s="15"/>
      <c r="E43" s="13"/>
      <c r="F43" s="14">
        <f t="shared" si="4"/>
        <v>0.7</v>
      </c>
      <c r="G43" s="14"/>
      <c r="H43" s="14"/>
      <c r="I43" s="14">
        <f t="shared" ref="I43:I54" si="6">I17/J17</f>
        <v>0.73199999999999998</v>
      </c>
      <c r="J43" s="9"/>
      <c r="K43" s="15">
        <f t="shared" si="5"/>
        <v>0.7</v>
      </c>
      <c r="L43" s="14">
        <v>1</v>
      </c>
      <c r="M43" s="15">
        <f t="shared" si="3"/>
        <v>1.3</v>
      </c>
      <c r="N43" s="15"/>
      <c r="O43" s="15"/>
      <c r="P43" s="15"/>
      <c r="Q43" s="15"/>
      <c r="R43" s="15"/>
      <c r="S43" s="7"/>
      <c r="T43" s="3"/>
      <c r="X43" s="3"/>
      <c r="AH43" s="3"/>
    </row>
    <row r="44" spans="2:34" x14ac:dyDescent="0.2">
      <c r="B44" s="30">
        <v>2010</v>
      </c>
      <c r="C44" s="31"/>
      <c r="D44" s="31"/>
      <c r="E44" s="30"/>
      <c r="F44" s="14">
        <f t="shared" si="4"/>
        <v>0.7</v>
      </c>
      <c r="G44" s="32"/>
      <c r="H44" s="32"/>
      <c r="I44" s="14">
        <f t="shared" si="6"/>
        <v>0.8</v>
      </c>
      <c r="J44" s="33"/>
      <c r="K44" s="15">
        <f t="shared" ref="K44:K54" si="7">K18/L18</f>
        <v>0.7</v>
      </c>
      <c r="L44" s="14">
        <v>1</v>
      </c>
      <c r="M44" s="15">
        <f t="shared" si="3"/>
        <v>1.2333333333333334</v>
      </c>
      <c r="N44" s="31"/>
      <c r="O44" s="15"/>
      <c r="P44" s="31"/>
      <c r="Q44" s="31"/>
      <c r="R44" s="31"/>
      <c r="S44" s="7"/>
      <c r="T44" s="3"/>
      <c r="X44" s="3"/>
      <c r="AH44" s="3"/>
    </row>
    <row r="45" spans="2:34" x14ac:dyDescent="0.2">
      <c r="B45" s="30">
        <v>2011</v>
      </c>
      <c r="C45" s="31"/>
      <c r="D45" s="31"/>
      <c r="E45" s="30"/>
      <c r="F45" s="14">
        <f t="shared" si="4"/>
        <v>0.625</v>
      </c>
      <c r="G45" s="32"/>
      <c r="H45" s="32"/>
      <c r="I45" s="14">
        <f t="shared" si="6"/>
        <v>0.84</v>
      </c>
      <c r="J45" s="33"/>
      <c r="K45" s="15">
        <f t="shared" si="7"/>
        <v>0.7</v>
      </c>
      <c r="L45" s="14">
        <v>1</v>
      </c>
      <c r="M45" s="15">
        <f t="shared" si="3"/>
        <v>1.3333333333333333</v>
      </c>
      <c r="N45" s="31"/>
      <c r="O45" s="15"/>
      <c r="P45" s="31"/>
      <c r="Q45" s="31"/>
      <c r="R45" s="31"/>
      <c r="S45" s="7"/>
      <c r="T45" s="3"/>
      <c r="X45" s="3"/>
      <c r="AH45" s="3"/>
    </row>
    <row r="46" spans="2:34" x14ac:dyDescent="0.2">
      <c r="B46" s="30">
        <v>2012</v>
      </c>
      <c r="C46" s="31"/>
      <c r="D46" s="31"/>
      <c r="E46" s="30"/>
      <c r="F46" s="14">
        <f t="shared" si="4"/>
        <v>0.55000000000000004</v>
      </c>
      <c r="G46" s="32"/>
      <c r="H46" s="32"/>
      <c r="I46" s="14">
        <f t="shared" si="6"/>
        <v>0.70799999999999996</v>
      </c>
      <c r="J46" s="33"/>
      <c r="K46" s="15">
        <f t="shared" si="7"/>
        <v>0.7</v>
      </c>
      <c r="L46" s="14">
        <v>1</v>
      </c>
      <c r="M46" s="15">
        <f t="shared" si="3"/>
        <v>1.3333333333333333</v>
      </c>
      <c r="N46" s="31"/>
      <c r="O46" s="15"/>
      <c r="P46" s="31"/>
      <c r="Q46" s="31"/>
      <c r="R46" s="31"/>
      <c r="S46" s="7"/>
      <c r="T46" s="3"/>
      <c r="X46" s="3"/>
      <c r="AH46" s="3"/>
    </row>
    <row r="47" spans="2:34" x14ac:dyDescent="0.2">
      <c r="B47" s="30">
        <v>2013</v>
      </c>
      <c r="C47" s="31"/>
      <c r="D47" s="31"/>
      <c r="E47" s="30"/>
      <c r="F47" s="14">
        <f t="shared" si="4"/>
        <v>0.57499999999999996</v>
      </c>
      <c r="G47" s="32"/>
      <c r="H47" s="32"/>
      <c r="I47" s="14">
        <f t="shared" si="6"/>
        <v>0.66400000000000003</v>
      </c>
      <c r="J47" s="33"/>
      <c r="K47" s="15">
        <f t="shared" si="7"/>
        <v>0.67500000000000004</v>
      </c>
      <c r="L47" s="14">
        <v>1</v>
      </c>
      <c r="M47" s="15">
        <f t="shared" si="3"/>
        <v>1.3</v>
      </c>
      <c r="N47" s="31"/>
      <c r="O47" s="15"/>
      <c r="P47" s="31"/>
      <c r="Q47" s="31"/>
      <c r="R47" s="31"/>
      <c r="S47" s="7"/>
      <c r="T47" s="3"/>
      <c r="X47" s="3"/>
      <c r="AH47" s="3"/>
    </row>
    <row r="48" spans="2:34" x14ac:dyDescent="0.2">
      <c r="B48" s="30">
        <v>2014</v>
      </c>
      <c r="C48" s="31"/>
      <c r="D48" s="31"/>
      <c r="E48" s="30"/>
      <c r="F48" s="14">
        <f t="shared" si="4"/>
        <v>0.625</v>
      </c>
      <c r="G48" s="32"/>
      <c r="H48" s="32"/>
      <c r="I48" s="14">
        <f t="shared" si="6"/>
        <v>0.8</v>
      </c>
      <c r="J48" s="33"/>
      <c r="K48" s="15">
        <f t="shared" si="7"/>
        <v>0.7</v>
      </c>
      <c r="L48" s="14">
        <v>1</v>
      </c>
      <c r="M48" s="15">
        <f t="shared" si="3"/>
        <v>1.3333333333333333</v>
      </c>
      <c r="N48" s="31"/>
      <c r="O48" s="31"/>
      <c r="P48" s="31"/>
      <c r="Q48" s="31"/>
      <c r="R48" s="31"/>
      <c r="S48" s="7"/>
      <c r="T48" s="3"/>
      <c r="X48" s="3"/>
      <c r="AH48" s="3"/>
    </row>
    <row r="49" spans="2:34" x14ac:dyDescent="0.2">
      <c r="B49" s="30">
        <v>2015</v>
      </c>
      <c r="C49" s="31"/>
      <c r="D49" s="31"/>
      <c r="E49" s="30"/>
      <c r="F49" s="14">
        <f t="shared" si="4"/>
        <v>0.57499999999999996</v>
      </c>
      <c r="G49" s="32"/>
      <c r="H49" s="32"/>
      <c r="I49" s="14">
        <f t="shared" si="6"/>
        <v>0.64</v>
      </c>
      <c r="J49" s="33"/>
      <c r="K49" s="15">
        <f t="shared" si="7"/>
        <v>0.67500000000000004</v>
      </c>
      <c r="L49" s="14">
        <v>1</v>
      </c>
      <c r="M49" s="15">
        <f t="shared" si="3"/>
        <v>1.3333333333333333</v>
      </c>
      <c r="N49" s="31"/>
      <c r="O49" s="31"/>
      <c r="P49" s="31"/>
      <c r="Q49" s="31"/>
      <c r="R49" s="31"/>
      <c r="S49" s="7"/>
      <c r="T49" s="3"/>
      <c r="X49" s="3"/>
      <c r="AH49" s="3"/>
    </row>
    <row r="50" spans="2:34" x14ac:dyDescent="0.2">
      <c r="B50" s="30">
        <v>2016</v>
      </c>
      <c r="C50" s="31"/>
      <c r="D50" s="31"/>
      <c r="E50" s="30"/>
      <c r="F50" s="14">
        <f t="shared" si="4"/>
        <v>0.55000000000000004</v>
      </c>
      <c r="G50" s="32"/>
      <c r="H50" s="32"/>
      <c r="I50" s="14">
        <f t="shared" si="6"/>
        <v>0.64</v>
      </c>
      <c r="J50" s="33"/>
      <c r="K50" s="15">
        <f t="shared" si="7"/>
        <v>0.7</v>
      </c>
      <c r="L50" s="14">
        <v>1</v>
      </c>
      <c r="M50" s="15">
        <f>M24/N24</f>
        <v>1.3</v>
      </c>
      <c r="N50" s="31"/>
      <c r="O50" s="31"/>
      <c r="P50" s="31"/>
      <c r="Q50" s="31"/>
      <c r="R50" s="31"/>
      <c r="S50" s="7"/>
      <c r="T50" s="3"/>
      <c r="X50" s="3"/>
      <c r="AH50" s="3"/>
    </row>
    <row r="51" spans="2:34" x14ac:dyDescent="0.2">
      <c r="B51" s="30">
        <v>2017</v>
      </c>
      <c r="C51" s="31"/>
      <c r="D51" s="31"/>
      <c r="E51" s="30"/>
      <c r="F51" s="14">
        <f t="shared" si="4"/>
        <v>0.55000000000000004</v>
      </c>
      <c r="G51" s="32"/>
      <c r="H51" s="32"/>
      <c r="I51" s="14">
        <f t="shared" si="6"/>
        <v>0.60399999999999998</v>
      </c>
      <c r="J51" s="33"/>
      <c r="K51" s="15">
        <f t="shared" si="7"/>
        <v>0.67500000000000004</v>
      </c>
      <c r="L51" s="14">
        <v>1</v>
      </c>
      <c r="M51" s="15">
        <f>M25/N25</f>
        <v>1.2333333333333334</v>
      </c>
      <c r="N51" s="31"/>
      <c r="O51" s="31"/>
      <c r="P51" s="31"/>
      <c r="Q51" s="31"/>
      <c r="R51" s="31"/>
      <c r="S51" s="7"/>
      <c r="T51" s="3"/>
      <c r="X51" s="3"/>
      <c r="AH51" s="3"/>
    </row>
    <row r="52" spans="2:34" x14ac:dyDescent="0.2">
      <c r="B52" s="30">
        <v>2018</v>
      </c>
      <c r="C52" s="31"/>
      <c r="D52" s="31"/>
      <c r="E52" s="30"/>
      <c r="F52" s="14">
        <f t="shared" si="4"/>
        <v>0.57499999999999996</v>
      </c>
      <c r="G52" s="32"/>
      <c r="H52" s="32"/>
      <c r="I52" s="14">
        <f t="shared" si="6"/>
        <v>0.62</v>
      </c>
      <c r="J52" s="33"/>
      <c r="K52" s="15">
        <f t="shared" si="7"/>
        <v>0.6</v>
      </c>
      <c r="L52" s="14">
        <v>1</v>
      </c>
      <c r="M52" s="15">
        <f>M26/N26</f>
        <v>1.1000000000000001</v>
      </c>
      <c r="N52" s="31"/>
      <c r="O52" s="31"/>
      <c r="P52" s="31"/>
      <c r="Q52" s="31"/>
      <c r="R52" s="31"/>
      <c r="S52" s="7"/>
      <c r="T52" s="3"/>
      <c r="X52" s="3"/>
      <c r="AH52" s="3"/>
    </row>
    <row r="53" spans="2:34" x14ac:dyDescent="0.2">
      <c r="B53" s="30">
        <v>2019</v>
      </c>
      <c r="C53" s="31"/>
      <c r="D53" s="31"/>
      <c r="E53" s="30"/>
      <c r="F53" s="14">
        <f t="shared" si="4"/>
        <v>0.47499999999999998</v>
      </c>
      <c r="G53" s="32"/>
      <c r="H53" s="32"/>
      <c r="I53" s="14">
        <f t="shared" si="6"/>
        <v>0.52400000000000002</v>
      </c>
      <c r="J53" s="33"/>
      <c r="K53" s="15">
        <f t="shared" si="7"/>
        <v>0.57499999999999996</v>
      </c>
      <c r="L53" s="14">
        <v>1</v>
      </c>
      <c r="M53" s="15">
        <f>M27/N27</f>
        <v>1</v>
      </c>
      <c r="N53" s="31"/>
      <c r="O53" s="31"/>
      <c r="P53" s="31"/>
      <c r="Q53" s="31"/>
      <c r="R53" s="31"/>
      <c r="S53" s="7"/>
      <c r="T53" s="3"/>
      <c r="X53" s="3"/>
      <c r="AH53" s="3"/>
    </row>
    <row r="54" spans="2:34" x14ac:dyDescent="0.2">
      <c r="B54" s="30">
        <v>2020</v>
      </c>
      <c r="C54" s="31"/>
      <c r="D54" s="31"/>
      <c r="E54" s="30"/>
      <c r="F54" s="32">
        <f t="shared" si="4"/>
        <v>0.42499999999999999</v>
      </c>
      <c r="G54" s="32"/>
      <c r="H54" s="32"/>
      <c r="I54" s="32">
        <f t="shared" si="6"/>
        <v>0.44</v>
      </c>
      <c r="J54" s="33"/>
      <c r="K54" s="31">
        <f t="shared" si="7"/>
        <v>0.45</v>
      </c>
      <c r="L54" s="32">
        <v>1</v>
      </c>
      <c r="M54" s="31">
        <f>M28/N28</f>
        <v>0.73333333333333328</v>
      </c>
      <c r="N54" s="31"/>
      <c r="O54" s="31"/>
      <c r="P54" s="31"/>
      <c r="Q54" s="31"/>
      <c r="R54" s="31"/>
      <c r="S54" s="7"/>
      <c r="T54" s="3"/>
      <c r="X54" s="3"/>
      <c r="AH54" s="3"/>
    </row>
    <row r="55" spans="2:34" x14ac:dyDescent="0.2">
      <c r="B55" s="44">
        <v>2021</v>
      </c>
      <c r="C55" s="45"/>
      <c r="D55" s="45"/>
      <c r="E55" s="44"/>
      <c r="F55" s="46">
        <f t="shared" ref="F55" si="8">F29/L29</f>
        <v>0.47499999999999998</v>
      </c>
      <c r="G55" s="46"/>
      <c r="H55" s="46"/>
      <c r="I55" s="46">
        <f t="shared" ref="I55" si="9">I29/J29</f>
        <v>0.52</v>
      </c>
      <c r="J55" s="47"/>
      <c r="K55" s="45">
        <f t="shared" ref="K55" si="10">K29/L29</f>
        <v>0.42499999999999999</v>
      </c>
      <c r="L55" s="46">
        <v>1</v>
      </c>
      <c r="M55" s="45">
        <f>M29/N29</f>
        <v>0.76666666666666672</v>
      </c>
      <c r="N55" s="45"/>
      <c r="O55" s="45"/>
      <c r="P55" s="45"/>
      <c r="Q55" s="45"/>
      <c r="R55" s="45"/>
      <c r="S55" s="7"/>
      <c r="T55" s="3"/>
      <c r="X55" s="3"/>
      <c r="AH55" s="3"/>
    </row>
    <row r="56" spans="2:34" x14ac:dyDescent="0.2">
      <c r="B56" s="16"/>
      <c r="C56" s="16"/>
      <c r="D56" s="16"/>
      <c r="E56" s="16"/>
      <c r="F56" s="16"/>
      <c r="G56" s="16"/>
      <c r="H56" s="16"/>
      <c r="I56" s="24"/>
      <c r="J56" s="24"/>
      <c r="K56" s="16"/>
      <c r="L56" s="16"/>
      <c r="M56" s="16"/>
      <c r="N56" s="16"/>
      <c r="O56" s="16"/>
      <c r="P56" s="16"/>
      <c r="Q56" s="16"/>
      <c r="R56" s="16"/>
    </row>
    <row r="177" spans="3:4" ht="12" x14ac:dyDescent="0.2">
      <c r="C177" s="38" t="s">
        <v>10</v>
      </c>
      <c r="D177" s="38" t="s">
        <v>11</v>
      </c>
    </row>
    <row r="178" spans="3:4" ht="12" x14ac:dyDescent="0.2">
      <c r="C178" s="38" t="s">
        <v>12</v>
      </c>
      <c r="D178" s="38" t="s">
        <v>15</v>
      </c>
    </row>
    <row r="179" spans="3:4" ht="12" x14ac:dyDescent="0.2">
      <c r="C179" s="38" t="s">
        <v>13</v>
      </c>
      <c r="D179" s="38" t="s">
        <v>14</v>
      </c>
    </row>
  </sheetData>
  <mergeCells count="2">
    <mergeCell ref="B2:R2"/>
    <mergeCell ref="B3:R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C36:C38 C31:C35 F39:F51 K39:K51 M36:M51 O36:O40 L31:L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171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</dc:subject>
  <dc:creator>Senatsverwaltung für Stadtentwicklung und Wohnen Berlin, III D Geodateninfrastruktur, Umweltatlas</dc:creator>
  <cp:keywords>Luftgüte, Immissionen, Luftqualität, Klima, BLUME, RUBIS, Passivsammler</cp:keywords>
  <cp:lastPrinted>2006-03-30T16:23:07Z</cp:lastPrinted>
  <dcterms:created xsi:type="dcterms:W3CDTF">2006-01-18T14:51:26Z</dcterms:created>
  <dcterms:modified xsi:type="dcterms:W3CDTF">2022-11-15T14:47:57Z</dcterms:modified>
</cp:coreProperties>
</file>