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-15" windowWidth="15330" windowHeight="4380"/>
  </bookViews>
  <sheets>
    <sheet name="MC 143" sheetId="4" r:id="rId1"/>
  </sheets>
  <calcPr calcId="162913"/>
</workbook>
</file>

<file path=xl/calcChain.xml><?xml version="1.0" encoding="utf-8"?>
<calcChain xmlns="http://schemas.openxmlformats.org/spreadsheetml/2006/main">
  <c r="Q57" i="4" l="1"/>
  <c r="M57" i="4"/>
  <c r="J57" i="4"/>
  <c r="I57" i="4"/>
  <c r="F57" i="4"/>
  <c r="Q53" i="4" l="1"/>
  <c r="Q54" i="4"/>
  <c r="Q55" i="4"/>
  <c r="Q56" i="4" l="1"/>
  <c r="M56" i="4"/>
  <c r="I56" i="4"/>
  <c r="J56" i="4"/>
  <c r="F56" i="4"/>
  <c r="M55" i="4" l="1"/>
  <c r="J55" i="4"/>
  <c r="I55" i="4"/>
  <c r="F55" i="4"/>
  <c r="M54" i="4" l="1"/>
  <c r="J54" i="4"/>
  <c r="I54" i="4"/>
  <c r="F54" i="4"/>
  <c r="M53" i="4" l="1"/>
  <c r="J53" i="4"/>
  <c r="I53" i="4"/>
  <c r="F53" i="4"/>
  <c r="M52" i="4" l="1"/>
  <c r="I52" i="4"/>
  <c r="F52" i="4"/>
  <c r="J52" i="4" l="1"/>
  <c r="M51" i="4"/>
  <c r="J51" i="4"/>
  <c r="I51" i="4"/>
  <c r="F51" i="4"/>
  <c r="M50" i="4"/>
  <c r="J50" i="4"/>
  <c r="I50" i="4"/>
  <c r="F50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32" i="4"/>
  <c r="J49" i="4"/>
  <c r="I49" i="4"/>
  <c r="F49" i="4"/>
  <c r="J48" i="4"/>
  <c r="I48" i="4"/>
  <c r="F48" i="4"/>
  <c r="J47" i="4"/>
  <c r="I47" i="4"/>
  <c r="F47" i="4"/>
  <c r="F46" i="4"/>
  <c r="I46" i="4"/>
  <c r="J46" i="4"/>
  <c r="F45" i="4"/>
  <c r="I45" i="4"/>
  <c r="I44" i="4"/>
  <c r="F44" i="4"/>
  <c r="J44" i="4"/>
  <c r="J45" i="4"/>
  <c r="C33" i="4"/>
  <c r="C34" i="4"/>
  <c r="C35" i="4"/>
  <c r="C36" i="4"/>
  <c r="C37" i="4"/>
  <c r="C38" i="4"/>
  <c r="C39" i="4"/>
  <c r="C40" i="4"/>
  <c r="I43" i="4"/>
  <c r="F43" i="4"/>
  <c r="I42" i="4"/>
  <c r="F42" i="4"/>
  <c r="J42" i="4"/>
  <c r="J43" i="4"/>
  <c r="I37" i="4"/>
  <c r="I40" i="4"/>
  <c r="J40" i="4"/>
  <c r="F41" i="4"/>
  <c r="I41" i="4"/>
  <c r="J41" i="4"/>
  <c r="I32" i="4"/>
  <c r="I33" i="4"/>
  <c r="I34" i="4"/>
  <c r="I35" i="4"/>
  <c r="I36" i="4"/>
  <c r="I38" i="4"/>
  <c r="I39" i="4"/>
  <c r="J32" i="4"/>
  <c r="J33" i="4"/>
  <c r="J34" i="4"/>
  <c r="J35" i="4"/>
  <c r="J36" i="4"/>
  <c r="J37" i="4"/>
  <c r="J38" i="4"/>
  <c r="J39" i="4"/>
</calcChain>
</file>

<file path=xl/sharedStrings.xml><?xml version="1.0" encoding="utf-8"?>
<sst xmlns="http://schemas.openxmlformats.org/spreadsheetml/2006/main" count="25" uniqueCount="25">
  <si>
    <t>Messparameter, Angaben in µg/m³</t>
  </si>
  <si>
    <t>Stickoxide (NOx)</t>
  </si>
  <si>
    <t>12051 Berlin, Neukölln, Silbersteinstr. 1</t>
  </si>
  <si>
    <t>Kohlenmonoxid (CO)</t>
  </si>
  <si>
    <t>Datengrundlage für BLUME MC 143 (Jahresmittelwerte, siehe MP 143)</t>
  </si>
  <si>
    <t>Stickstoffmonoxid (NO)</t>
  </si>
  <si>
    <t>PM₁₀</t>
  </si>
  <si>
    <t>PM₂‚₅</t>
  </si>
  <si>
    <t>PM₁₀, zulässige Anzahl der Tage mit Überschreitungen des 24h-Grenzwertes (50µg/m³, 35 Überschreitungen/Jahr)</t>
  </si>
  <si>
    <t>NO₂, Anzahl der Überschreitungen des 1h-Wertes von 200µg/m³</t>
  </si>
  <si>
    <t>NO₂, zulässige Anzahl der Überschreitungen des 1h-Grenzwertes 18 Tage/Jahr (ab 1.1.2010)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</si>
  <si>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³</t>
    </r>
  </si>
  <si>
    <t>Titel:</t>
  </si>
  <si>
    <t>Umweltatlas Karte 03_12_1</t>
  </si>
  <si>
    <t>Verfasser:</t>
  </si>
  <si>
    <t>Thema:</t>
  </si>
  <si>
    <t>Entwicklung Luftqualität - Immissionen</t>
  </si>
  <si>
    <t>Ruß: EC_VDI
(ermittelt durch thermo-graphische Analyse)</t>
  </si>
  <si>
    <t>Ruß: EC_R
(ermittelt durch thermo-optische Analyse, Reflexion)</t>
  </si>
  <si>
    <t>Ruß, Jahresgrenzwert (bis 31.12.2004)</t>
  </si>
  <si>
    <t>Stickstoffdioxid (NO₂)</t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</si>
  <si>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</si>
  <si>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</si>
  <si>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PM₂‚₅, Zielwert zum Gesundheitsschutz bis Ende 2014, Grenzwert zum Gesundheitsschutz ab 2015,  EU-Richtlinie (2008/50/EG)</t>
  </si>
  <si>
    <t>Senatsverwaltung für Stadtentwicklung, Bauen und Wohnen Berlin, III D Geodateninfrastruktur,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</si>
</sst>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1"/>
      <color rgb="FF37609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/>
      <diagonal style="thin">
        <color indexed="9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 diagonalUp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164" fontId="2" fillId="0" borderId="1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164" fontId="2" fillId="2" borderId="6" xfId="0" applyNumberFormat="1" applyFont="1" applyFill="1" applyBorder="1" applyAlignment="1">
      <alignment horizontal="left" vertical="top"/>
    </xf>
    <xf numFmtId="164" fontId="2" fillId="2" borderId="6" xfId="1" applyNumberFormat="1" applyFont="1" applyFill="1" applyBorder="1" applyAlignment="1">
      <alignment horizontal="left" vertical="top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9" fontId="2" fillId="0" borderId="2" xfId="0" applyNumberFormat="1" applyFont="1" applyBorder="1" applyAlignment="1" applyProtection="1">
      <alignment horizontal="left" vertical="top"/>
      <protection locked="0"/>
    </xf>
    <xf numFmtId="9" fontId="2" fillId="0" borderId="1" xfId="0" applyNumberFormat="1" applyFont="1" applyFill="1" applyBorder="1" applyAlignment="1" applyProtection="1">
      <alignment horizontal="left" vertical="top"/>
      <protection locked="0"/>
    </xf>
    <xf numFmtId="9" fontId="2" fillId="0" borderId="2" xfId="0" applyNumberFormat="1" applyFont="1" applyFill="1" applyBorder="1" applyAlignment="1" applyProtection="1">
      <alignment horizontal="left" vertical="top"/>
      <protection locked="0"/>
    </xf>
    <xf numFmtId="0" fontId="4" fillId="2" borderId="6" xfId="0" applyNumberFormat="1" applyFont="1" applyFill="1" applyBorder="1" applyAlignment="1" applyProtection="1">
      <alignment horizontal="left" vertical="top" wrapText="1"/>
      <protection locked="0"/>
    </xf>
    <xf numFmtId="9" fontId="2" fillId="2" borderId="6" xfId="0" applyNumberFormat="1" applyFont="1" applyFill="1" applyBorder="1" applyAlignment="1" applyProtection="1">
      <alignment horizontal="left" vertical="top" wrapText="1"/>
      <protection locked="0"/>
    </xf>
    <xf numFmtId="9" fontId="5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64" fontId="2" fillId="0" borderId="7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164" fontId="2" fillId="2" borderId="11" xfId="1" applyNumberFormat="1" applyFont="1" applyFill="1" applyBorder="1" applyAlignment="1">
      <alignment horizontal="left" vertical="top"/>
    </xf>
    <xf numFmtId="164" fontId="2" fillId="2" borderId="11" xfId="0" applyNumberFormat="1" applyFont="1" applyFill="1" applyBorder="1" applyAlignment="1">
      <alignment horizontal="left" vertical="top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1" fontId="2" fillId="2" borderId="6" xfId="0" applyNumberFormat="1" applyFont="1" applyFill="1" applyBorder="1" applyAlignment="1">
      <alignment horizontal="left" vertical="top"/>
    </xf>
    <xf numFmtId="0" fontId="2" fillId="0" borderId="3" xfId="0" applyNumberFormat="1" applyFont="1" applyBorder="1" applyAlignment="1" applyProtection="1">
      <alignment horizontal="left" vertical="top"/>
      <protection locked="0"/>
    </xf>
    <xf numFmtId="0" fontId="2" fillId="2" borderId="6" xfId="0" applyNumberFormat="1" applyFont="1" applyFill="1" applyBorder="1" applyAlignment="1">
      <alignment horizontal="left" vertical="top"/>
    </xf>
    <xf numFmtId="0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NumberFormat="1" applyFont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164" fontId="2" fillId="3" borderId="11" xfId="1" applyNumberFormat="1" applyFont="1" applyFill="1" applyBorder="1" applyAlignment="1">
      <alignment horizontal="left" vertical="top"/>
    </xf>
    <xf numFmtId="164" fontId="2" fillId="3" borderId="6" xfId="1" applyNumberFormat="1" applyFont="1" applyFill="1" applyBorder="1" applyAlignment="1">
      <alignment horizontal="left" vertical="top"/>
    </xf>
    <xf numFmtId="164" fontId="2" fillId="3" borderId="11" xfId="0" applyNumberFormat="1" applyFont="1" applyFill="1" applyBorder="1" applyAlignment="1">
      <alignment horizontal="left" vertical="top"/>
    </xf>
    <xf numFmtId="1" fontId="2" fillId="3" borderId="6" xfId="0" applyNumberFormat="1" applyFont="1" applyFill="1" applyBorder="1" applyAlignment="1">
      <alignment horizontal="left" vertical="top"/>
    </xf>
    <xf numFmtId="164" fontId="2" fillId="3" borderId="6" xfId="0" applyNumberFormat="1" applyFont="1" applyFill="1" applyBorder="1" applyAlignment="1">
      <alignment horizontal="left" vertical="top"/>
    </xf>
    <xf numFmtId="0" fontId="2" fillId="3" borderId="6" xfId="0" applyNumberFormat="1" applyFont="1" applyFill="1" applyBorder="1" applyAlignment="1">
      <alignment horizontal="left" vertical="top"/>
    </xf>
    <xf numFmtId="0" fontId="4" fillId="2" borderId="11" xfId="0" applyNumberFormat="1" applyFont="1" applyFill="1" applyBorder="1" applyAlignment="1" applyProtection="1">
      <alignment horizontal="left" vertical="top" wrapText="1"/>
      <protection locked="0"/>
    </xf>
    <xf numFmtId="9" fontId="5" fillId="2" borderId="11" xfId="0" applyNumberFormat="1" applyFont="1" applyFill="1" applyBorder="1" applyAlignment="1" applyProtection="1">
      <alignment horizontal="left" vertical="top" wrapText="1"/>
      <protection locked="0"/>
    </xf>
    <xf numFmtId="9" fontId="2" fillId="2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11" xfId="0" applyNumberFormat="1" applyFont="1" applyFill="1" applyBorder="1" applyAlignment="1" applyProtection="1">
      <alignment horizontal="left" vertical="top" wrapText="1"/>
      <protection locked="0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2" fillId="2" borderId="12" xfId="0" applyNumberFormat="1" applyFont="1" applyFill="1" applyBorder="1" applyAlignment="1" applyProtection="1">
      <alignment horizontal="left" vertical="top" wrapText="1"/>
      <protection locked="0"/>
    </xf>
    <xf numFmtId="164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164" fontId="2" fillId="2" borderId="13" xfId="1" applyNumberFormat="1" applyFont="1" applyFill="1" applyBorder="1" applyAlignment="1">
      <alignment horizontal="left" vertical="top"/>
    </xf>
    <xf numFmtId="164" fontId="2" fillId="2" borderId="13" xfId="0" applyNumberFormat="1" applyFont="1" applyFill="1" applyBorder="1" applyAlignment="1">
      <alignment horizontal="left" vertical="top"/>
    </xf>
    <xf numFmtId="1" fontId="2" fillId="2" borderId="13" xfId="0" applyNumberFormat="1" applyFont="1" applyFill="1" applyBorder="1" applyAlignment="1">
      <alignment horizontal="left" vertical="top"/>
    </xf>
    <xf numFmtId="1" fontId="2" fillId="2" borderId="6" xfId="1" applyNumberFormat="1" applyFont="1" applyFill="1" applyBorder="1" applyAlignment="1">
      <alignment horizontal="left" vertical="top"/>
    </xf>
    <xf numFmtId="1" fontId="2" fillId="2" borderId="13" xfId="0" applyNumberFormat="1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>
      <alignment horizontal="left" vertical="top"/>
    </xf>
    <xf numFmtId="0" fontId="7" fillId="0" borderId="1" xfId="0" applyFont="1" applyBorder="1" applyAlignment="1" applyProtection="1">
      <alignment horizontal="left" vertical="top"/>
      <protection locked="0"/>
    </xf>
    <xf numFmtId="0" fontId="8" fillId="0" borderId="0" xfId="0" applyFont="1"/>
    <xf numFmtId="0" fontId="2" fillId="0" borderId="14" xfId="0" applyFont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6" xfId="0" applyNumberFormat="1" applyFont="1" applyFill="1" applyBorder="1" applyAlignment="1" applyProtection="1">
      <alignment horizontal="left" vertical="top" wrapText="1"/>
      <protection locked="0"/>
    </xf>
    <xf numFmtId="9" fontId="2" fillId="2" borderId="16" xfId="0" applyNumberFormat="1" applyFont="1" applyFill="1" applyBorder="1" applyAlignment="1" applyProtection="1">
      <alignment horizontal="left" vertical="top" wrapText="1"/>
      <protection locked="0"/>
    </xf>
    <xf numFmtId="0" fontId="2" fillId="2" borderId="16" xfId="0" applyNumberFormat="1" applyFont="1" applyFill="1" applyBorder="1" applyAlignment="1" applyProtection="1">
      <alignment horizontal="left" vertical="top" wrapText="1"/>
      <protection locked="0"/>
    </xf>
    <xf numFmtId="9" fontId="5" fillId="2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164" fontId="3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</cellXfs>
  <cellStyles count="2">
    <cellStyle name="Standard" xfId="0" builtinId="0"/>
    <cellStyle name="Standard_black_Smoke_Ruß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00FF"/>
      <color rgb="FFD2B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18443609234839E-2"/>
          <c:y val="9.1719741928810619E-2"/>
          <c:w val="0.57567118543171791"/>
          <c:h val="0.80248813725870471"/>
        </c:manualLayout>
      </c:layout>
      <c:lineChart>
        <c:grouping val="standard"/>
        <c:varyColors val="0"/>
        <c:ser>
          <c:idx val="3"/>
          <c:order val="0"/>
          <c:tx>
            <c:strRef>
              <c:f>'MC 143'!$F$4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143'!$F$5:$F$30</c:f>
              <c:numCache>
                <c:formatCode>0</c:formatCode>
                <c:ptCount val="26"/>
                <c:pt idx="9">
                  <c:v>38</c:v>
                </c:pt>
                <c:pt idx="10">
                  <c:v>38</c:v>
                </c:pt>
                <c:pt idx="11">
                  <c:v>30</c:v>
                </c:pt>
                <c:pt idx="12">
                  <c:v>30</c:v>
                </c:pt>
                <c:pt idx="13">
                  <c:v>32</c:v>
                </c:pt>
                <c:pt idx="14">
                  <c:v>33</c:v>
                </c:pt>
                <c:pt idx="15">
                  <c:v>32</c:v>
                </c:pt>
                <c:pt idx="16">
                  <c:v>28</c:v>
                </c:pt>
                <c:pt idx="17">
                  <c:v>27</c:v>
                </c:pt>
                <c:pt idx="18">
                  <c:v>30</c:v>
                </c:pt>
                <c:pt idx="19">
                  <c:v>26</c:v>
                </c:pt>
                <c:pt idx="20">
                  <c:v>26</c:v>
                </c:pt>
                <c:pt idx="21">
                  <c:v>28</c:v>
                </c:pt>
                <c:pt idx="22">
                  <c:v>29</c:v>
                </c:pt>
                <c:pt idx="23">
                  <c:v>22</c:v>
                </c:pt>
                <c:pt idx="24">
                  <c:v>21</c:v>
                </c:pt>
                <c:pt idx="25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8-4AD8-A02B-54CF8D37DD32}"/>
            </c:ext>
          </c:extLst>
        </c:ser>
        <c:ser>
          <c:idx val="0"/>
          <c:order val="1"/>
          <c:tx>
            <c:strRef>
              <c:f>'MC 143'!$I$4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143'!$I$5:$I$30</c:f>
              <c:numCache>
                <c:formatCode>0</c:formatCode>
                <c:ptCount val="26"/>
                <c:pt idx="0">
                  <c:v>68</c:v>
                </c:pt>
                <c:pt idx="1">
                  <c:v>78</c:v>
                </c:pt>
                <c:pt idx="2">
                  <c:v>72</c:v>
                </c:pt>
                <c:pt idx="3">
                  <c:v>77</c:v>
                </c:pt>
                <c:pt idx="4">
                  <c:v>71</c:v>
                </c:pt>
                <c:pt idx="5">
                  <c:v>61</c:v>
                </c:pt>
                <c:pt idx="6">
                  <c:v>63</c:v>
                </c:pt>
                <c:pt idx="7">
                  <c:v>61</c:v>
                </c:pt>
                <c:pt idx="8">
                  <c:v>48</c:v>
                </c:pt>
                <c:pt idx="9">
                  <c:v>49</c:v>
                </c:pt>
                <c:pt idx="10">
                  <c:v>61</c:v>
                </c:pt>
                <c:pt idx="11">
                  <c:v>52</c:v>
                </c:pt>
                <c:pt idx="12">
                  <c:v>50</c:v>
                </c:pt>
                <c:pt idx="13">
                  <c:v>56</c:v>
                </c:pt>
                <c:pt idx="14">
                  <c:v>56</c:v>
                </c:pt>
                <c:pt idx="15">
                  <c:v>54</c:v>
                </c:pt>
                <c:pt idx="16">
                  <c:v>52</c:v>
                </c:pt>
                <c:pt idx="17">
                  <c:v>54</c:v>
                </c:pt>
                <c:pt idx="18">
                  <c:v>56</c:v>
                </c:pt>
                <c:pt idx="19">
                  <c:v>52</c:v>
                </c:pt>
                <c:pt idx="20">
                  <c:v>52</c:v>
                </c:pt>
                <c:pt idx="21">
                  <c:v>48</c:v>
                </c:pt>
                <c:pt idx="22">
                  <c:v>49</c:v>
                </c:pt>
                <c:pt idx="23">
                  <c:v>40</c:v>
                </c:pt>
                <c:pt idx="24">
                  <c:v>36</c:v>
                </c:pt>
                <c:pt idx="2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8-4AD8-A02B-54CF8D37DD32}"/>
            </c:ext>
          </c:extLst>
        </c:ser>
        <c:ser>
          <c:idx val="4"/>
          <c:order val="2"/>
          <c:tx>
            <c:strRef>
              <c:f>'MC 143'!$J$4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143'!$J$5:$J$30</c:f>
              <c:numCache>
                <c:formatCode>0</c:formatCode>
                <c:ptCount val="2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E8-4AD8-A02B-54CF8D37DD32}"/>
            </c:ext>
          </c:extLst>
        </c:ser>
        <c:ser>
          <c:idx val="1"/>
          <c:order val="3"/>
          <c:tx>
            <c:strRef>
              <c:f>'MC 143'!$O$4</c:f>
              <c:strCache>
                <c:ptCount val="1"/>
                <c:pt idx="0">
                  <c:v>Kohlenmonoxid (CO)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143'!$O$5:$O$30</c:f>
              <c:numCache>
                <c:formatCode>0.0</c:formatCode>
                <c:ptCount val="26"/>
                <c:pt idx="0">
                  <c:v>3.2</c:v>
                </c:pt>
                <c:pt idx="1">
                  <c:v>2.7</c:v>
                </c:pt>
                <c:pt idx="2">
                  <c:v>2.2000000000000002</c:v>
                </c:pt>
                <c:pt idx="3">
                  <c:v>2</c:v>
                </c:pt>
                <c:pt idx="4">
                  <c:v>1.7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E8-4AD8-A02B-54CF8D37DD32}"/>
            </c:ext>
          </c:extLst>
        </c:ser>
        <c:ser>
          <c:idx val="6"/>
          <c:order val="6"/>
          <c:tx>
            <c:strRef>
              <c:f>'MC 143'!$Q$4</c:f>
              <c:strCache>
                <c:ptCount val="1"/>
                <c:pt idx="0">
                  <c:v>PM₂‚₅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143'!$Q$5:$Q$30</c:f>
              <c:numCache>
                <c:formatCode>0.0</c:formatCode>
                <c:ptCount val="26"/>
                <c:pt idx="21">
                  <c:v>19</c:v>
                </c:pt>
                <c:pt idx="22">
                  <c:v>18</c:v>
                </c:pt>
                <c:pt idx="23">
                  <c:v>15</c:v>
                </c:pt>
                <c:pt idx="24">
                  <c:v>13</c:v>
                </c:pt>
                <c:pt idx="2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B-4C98-ACB4-C20294AEEDCA}"/>
            </c:ext>
          </c:extLst>
        </c:ser>
        <c:ser>
          <c:idx val="7"/>
          <c:order val="7"/>
          <c:tx>
            <c:strRef>
              <c:f>'MC 143'!$R$4</c:f>
              <c:strCache>
                <c:ptCount val="1"/>
                <c:pt idx="0">
                  <c:v>PM₂‚₅, Zielwert zum Gesundheitsschutz bis Ende 2014, Grenzwert zum Gesundheitsschutz ab 2015,  EU-Richtlinie (2008/50/EG)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143'!$R$5:$R$30</c:f>
              <c:numCache>
                <c:formatCode>0.0</c:formatCode>
                <c:ptCount val="26"/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9B-4C98-ACB4-C20294AEE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5088"/>
        <c:axId val="41627008"/>
      </c:lineChart>
      <c:lineChart>
        <c:grouping val="standard"/>
        <c:varyColors val="0"/>
        <c:ser>
          <c:idx val="5"/>
          <c:order val="4"/>
          <c:tx>
            <c:strRef>
              <c:f>'MC 143'!$M$4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'MC 143'!$B$5:$B$29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'MC 143'!$M$5:$M$30</c:f>
              <c:numCache>
                <c:formatCode>0</c:formatCode>
                <c:ptCount val="26"/>
                <c:pt idx="0">
                  <c:v>402</c:v>
                </c:pt>
                <c:pt idx="1">
                  <c:v>370</c:v>
                </c:pt>
                <c:pt idx="2">
                  <c:v>343</c:v>
                </c:pt>
                <c:pt idx="3">
                  <c:v>342</c:v>
                </c:pt>
                <c:pt idx="4">
                  <c:v>297</c:v>
                </c:pt>
                <c:pt idx="5">
                  <c:v>230</c:v>
                </c:pt>
                <c:pt idx="6">
                  <c:v>224</c:v>
                </c:pt>
                <c:pt idx="7">
                  <c:v>200</c:v>
                </c:pt>
                <c:pt idx="8">
                  <c:v>177</c:v>
                </c:pt>
                <c:pt idx="9">
                  <c:v>155</c:v>
                </c:pt>
                <c:pt idx="10">
                  <c:v>164</c:v>
                </c:pt>
                <c:pt idx="11">
                  <c:v>133</c:v>
                </c:pt>
                <c:pt idx="12">
                  <c:v>138</c:v>
                </c:pt>
                <c:pt idx="13">
                  <c:v>149</c:v>
                </c:pt>
                <c:pt idx="14">
                  <c:v>145</c:v>
                </c:pt>
                <c:pt idx="15">
                  <c:v>144</c:v>
                </c:pt>
                <c:pt idx="16">
                  <c:v>139</c:v>
                </c:pt>
                <c:pt idx="17">
                  <c:v>146</c:v>
                </c:pt>
                <c:pt idx="18">
                  <c:v>164</c:v>
                </c:pt>
                <c:pt idx="19">
                  <c:v>138</c:v>
                </c:pt>
                <c:pt idx="20">
                  <c:v>141</c:v>
                </c:pt>
                <c:pt idx="21">
                  <c:v>125</c:v>
                </c:pt>
                <c:pt idx="22">
                  <c:v>121</c:v>
                </c:pt>
                <c:pt idx="23">
                  <c:v>95</c:v>
                </c:pt>
                <c:pt idx="24">
                  <c:v>82</c:v>
                </c:pt>
                <c:pt idx="25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E8-4AD8-A02B-54CF8D37DD32}"/>
            </c:ext>
          </c:extLst>
        </c:ser>
        <c:ser>
          <c:idx val="2"/>
          <c:order val="5"/>
          <c:tx>
            <c:strRef>
              <c:f>'MC 143'!$N$4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143'!$B$5:$B$29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'MC 143'!$N$5:$N$30</c:f>
              <c:numCache>
                <c:formatCode>0</c:formatCode>
                <c:ptCount val="2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E8-4AD8-A02B-54CF8D37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8848"/>
        <c:axId val="43190144"/>
      </c:lineChart>
      <c:catAx>
        <c:axId val="416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2700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162700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5.100570332488507E-2"/>
              <c:y val="2.44655256622623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25088"/>
        <c:crosses val="autoZero"/>
        <c:crossBetween val="between"/>
        <c:majorUnit val="25"/>
        <c:minorUnit val="5"/>
      </c:valAx>
      <c:catAx>
        <c:axId val="428788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chemeClr val="accent6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chemeClr val="accent6">
                        <a:lumMod val="50000"/>
                      </a:schemeClr>
                    </a:solidFill>
                  </a:rPr>
                  <a:t>NOx [</a:t>
                </a:r>
                <a:r>
                  <a:rPr lang="de-DE" sz="800" b="1" i="0" u="none" strike="noStrike" baseline="0">
                    <a:effectLst/>
                  </a:rPr>
                  <a:t>µ</a:t>
                </a:r>
                <a:r>
                  <a:rPr lang="de-DE">
                    <a:solidFill>
                      <a:schemeClr val="accent6">
                        <a:lumMod val="50000"/>
                      </a:schemeClr>
                    </a:solidFill>
                  </a:rPr>
                  <a:t>g/m³]</a:t>
                </a:r>
              </a:p>
            </c:rich>
          </c:tx>
          <c:layout>
            <c:manualLayout>
              <c:xMode val="edge"/>
              <c:yMode val="edge"/>
              <c:x val="0.54013018132183643"/>
              <c:y val="2.98650968596106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190144"/>
        <c:crosses val="autoZero"/>
        <c:auto val="1"/>
        <c:lblAlgn val="ctr"/>
        <c:lblOffset val="100"/>
        <c:noMultiLvlLbl val="0"/>
      </c:catAx>
      <c:valAx>
        <c:axId val="43190144"/>
        <c:scaling>
          <c:orientation val="minMax"/>
          <c:max val="4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878848"/>
        <c:crosses val="max"/>
        <c:crossBetween val="between"/>
        <c:majorUnit val="150"/>
        <c:minorUnit val="30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530252876466046"/>
          <c:y val="8.115942028985508E-2"/>
          <c:w val="0.32469747123533965"/>
          <c:h val="0.825498683357064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07692307692313E-2"/>
          <c:y val="5.0314619922550374E-2"/>
          <c:w val="0.57417529002228196"/>
          <c:h val="0.82582758550530022"/>
        </c:manualLayout>
      </c:layout>
      <c:lineChart>
        <c:grouping val="standard"/>
        <c:varyColors val="0"/>
        <c:ser>
          <c:idx val="0"/>
          <c:order val="0"/>
          <c:tx>
            <c:strRef>
              <c:f>'MC 143'!$F$4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143'!$B$32:$B$57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143'!$F$32:$F$57</c:f>
              <c:numCache>
                <c:formatCode>0%</c:formatCode>
                <c:ptCount val="26"/>
                <c:pt idx="9">
                  <c:v>0.95</c:v>
                </c:pt>
                <c:pt idx="10">
                  <c:v>0.95</c:v>
                </c:pt>
                <c:pt idx="11">
                  <c:v>0.75</c:v>
                </c:pt>
                <c:pt idx="12">
                  <c:v>0.75</c:v>
                </c:pt>
                <c:pt idx="13">
                  <c:v>0.8</c:v>
                </c:pt>
                <c:pt idx="14">
                  <c:v>0.82499999999999996</c:v>
                </c:pt>
                <c:pt idx="15">
                  <c:v>0.8</c:v>
                </c:pt>
                <c:pt idx="16">
                  <c:v>0.7</c:v>
                </c:pt>
                <c:pt idx="17">
                  <c:v>0.67500000000000004</c:v>
                </c:pt>
                <c:pt idx="18">
                  <c:v>0.75</c:v>
                </c:pt>
                <c:pt idx="19">
                  <c:v>0.65</c:v>
                </c:pt>
                <c:pt idx="20">
                  <c:v>0.65</c:v>
                </c:pt>
                <c:pt idx="21">
                  <c:v>0.7</c:v>
                </c:pt>
                <c:pt idx="22">
                  <c:v>0.72499999999999998</c:v>
                </c:pt>
                <c:pt idx="23">
                  <c:v>0.55000000000000004</c:v>
                </c:pt>
                <c:pt idx="24">
                  <c:v>0.52500000000000002</c:v>
                </c:pt>
                <c:pt idx="25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8-41C6-94AE-33B679B14794}"/>
            </c:ext>
          </c:extLst>
        </c:ser>
        <c:ser>
          <c:idx val="4"/>
          <c:order val="1"/>
          <c:tx>
            <c:strRef>
              <c:f>'MC 143'!$I$4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143'!$B$32:$B$57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143'!$I$32:$I$57</c:f>
              <c:numCache>
                <c:formatCode>0%</c:formatCode>
                <c:ptCount val="26"/>
                <c:pt idx="0">
                  <c:v>1.7</c:v>
                </c:pt>
                <c:pt idx="1">
                  <c:v>1.95</c:v>
                </c:pt>
                <c:pt idx="2">
                  <c:v>1.8</c:v>
                </c:pt>
                <c:pt idx="3">
                  <c:v>1.925</c:v>
                </c:pt>
                <c:pt idx="4">
                  <c:v>1.7749999999999999</c:v>
                </c:pt>
                <c:pt idx="5">
                  <c:v>1.5249999999999999</c:v>
                </c:pt>
                <c:pt idx="6">
                  <c:v>1.575</c:v>
                </c:pt>
                <c:pt idx="7">
                  <c:v>1.5249999999999999</c:v>
                </c:pt>
                <c:pt idx="8">
                  <c:v>1.2</c:v>
                </c:pt>
                <c:pt idx="9">
                  <c:v>1.2250000000000001</c:v>
                </c:pt>
                <c:pt idx="10">
                  <c:v>1.5249999999999999</c:v>
                </c:pt>
                <c:pt idx="11">
                  <c:v>1.3</c:v>
                </c:pt>
                <c:pt idx="12">
                  <c:v>1.25</c:v>
                </c:pt>
                <c:pt idx="13">
                  <c:v>1.4</c:v>
                </c:pt>
                <c:pt idx="14">
                  <c:v>1.4</c:v>
                </c:pt>
                <c:pt idx="15">
                  <c:v>1.35</c:v>
                </c:pt>
                <c:pt idx="16">
                  <c:v>1.3</c:v>
                </c:pt>
                <c:pt idx="17">
                  <c:v>1.35</c:v>
                </c:pt>
                <c:pt idx="18">
                  <c:v>1.4</c:v>
                </c:pt>
                <c:pt idx="19">
                  <c:v>1.3</c:v>
                </c:pt>
                <c:pt idx="20">
                  <c:v>1.3</c:v>
                </c:pt>
                <c:pt idx="21">
                  <c:v>1.2</c:v>
                </c:pt>
                <c:pt idx="22">
                  <c:v>1.2250000000000001</c:v>
                </c:pt>
                <c:pt idx="23">
                  <c:v>1</c:v>
                </c:pt>
                <c:pt idx="24">
                  <c:v>0.9</c:v>
                </c:pt>
                <c:pt idx="25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8-41C6-94AE-33B679B14794}"/>
            </c:ext>
          </c:extLst>
        </c:ser>
        <c:ser>
          <c:idx val="1"/>
          <c:order val="2"/>
          <c:tx>
            <c:strRef>
              <c:f>'MC 143'!$C$4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'MC 143'!$B$32:$B$57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143'!$C$32:$C$57</c:f>
              <c:numCache>
                <c:formatCode>0%</c:formatCode>
                <c:ptCount val="26"/>
                <c:pt idx="1">
                  <c:v>2.1340937499999999</c:v>
                </c:pt>
                <c:pt idx="2">
                  <c:v>1.5964667172036615</c:v>
                </c:pt>
                <c:pt idx="3">
                  <c:v>1.3647223913755655</c:v>
                </c:pt>
                <c:pt idx="4">
                  <c:v>1.2157398811916935</c:v>
                </c:pt>
                <c:pt idx="5">
                  <c:v>1.0236303072119737</c:v>
                </c:pt>
                <c:pt idx="6">
                  <c:v>0.77978378435354812</c:v>
                </c:pt>
                <c:pt idx="7">
                  <c:v>0.89549486980631943</c:v>
                </c:pt>
                <c:pt idx="8">
                  <c:v>0.81064969291906874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8-41C6-94AE-33B679B14794}"/>
            </c:ext>
          </c:extLst>
        </c:ser>
        <c:ser>
          <c:idx val="2"/>
          <c:order val="3"/>
          <c:tx>
            <c:strRef>
              <c:f>'MC 143'!$M$4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'MC 143'!$B$32:$B$57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143'!$M$32:$M$57</c:f>
              <c:numCache>
                <c:formatCode>0%</c:formatCode>
                <c:ptCount val="26"/>
                <c:pt idx="0">
                  <c:v>13.4</c:v>
                </c:pt>
                <c:pt idx="1">
                  <c:v>12.333333333333334</c:v>
                </c:pt>
                <c:pt idx="2">
                  <c:v>11.433333333333334</c:v>
                </c:pt>
                <c:pt idx="3">
                  <c:v>11.4</c:v>
                </c:pt>
                <c:pt idx="4">
                  <c:v>9.9</c:v>
                </c:pt>
                <c:pt idx="5">
                  <c:v>7.666666666666667</c:v>
                </c:pt>
                <c:pt idx="6">
                  <c:v>7.4666666666666668</c:v>
                </c:pt>
                <c:pt idx="7">
                  <c:v>6.666666666666667</c:v>
                </c:pt>
                <c:pt idx="8">
                  <c:v>5.9</c:v>
                </c:pt>
                <c:pt idx="9">
                  <c:v>5.166666666666667</c:v>
                </c:pt>
                <c:pt idx="10">
                  <c:v>5.4666666666666668</c:v>
                </c:pt>
                <c:pt idx="11">
                  <c:v>4.4333333333333336</c:v>
                </c:pt>
                <c:pt idx="12">
                  <c:v>4.5999999999999996</c:v>
                </c:pt>
                <c:pt idx="13">
                  <c:v>4.9666666666666668</c:v>
                </c:pt>
                <c:pt idx="14">
                  <c:v>4.833333333333333</c:v>
                </c:pt>
                <c:pt idx="15">
                  <c:v>4.8</c:v>
                </c:pt>
                <c:pt idx="16">
                  <c:v>4.6333333333333337</c:v>
                </c:pt>
                <c:pt idx="17">
                  <c:v>4.8666666666666663</c:v>
                </c:pt>
                <c:pt idx="18">
                  <c:v>5.4666666666666668</c:v>
                </c:pt>
                <c:pt idx="19">
                  <c:v>4.5999999999999996</c:v>
                </c:pt>
                <c:pt idx="20">
                  <c:v>4.7</c:v>
                </c:pt>
                <c:pt idx="21">
                  <c:v>4.166666666666667</c:v>
                </c:pt>
                <c:pt idx="22">
                  <c:v>4.0333333333333332</c:v>
                </c:pt>
                <c:pt idx="23">
                  <c:v>3.1666666666666665</c:v>
                </c:pt>
                <c:pt idx="24">
                  <c:v>2.7333333333333334</c:v>
                </c:pt>
                <c:pt idx="25">
                  <c:v>2.7333333333333334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28-41C6-94AE-33B679B14794}"/>
            </c:ext>
          </c:extLst>
        </c:ser>
        <c:ser>
          <c:idx val="3"/>
          <c:order val="4"/>
          <c:tx>
            <c:strRef>
              <c:f>'MC 143'!$Q$4</c:f>
              <c:strCache>
                <c:ptCount val="1"/>
                <c:pt idx="0">
                  <c:v>PM₂‚₅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143'!$B$32:$B$57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143'!$Q$32:$Q$57</c:f>
              <c:numCache>
                <c:formatCode>0%</c:formatCode>
                <c:ptCount val="26"/>
                <c:pt idx="21">
                  <c:v>0.76</c:v>
                </c:pt>
                <c:pt idx="22">
                  <c:v>0.72</c:v>
                </c:pt>
                <c:pt idx="23">
                  <c:v>0.6</c:v>
                </c:pt>
                <c:pt idx="24">
                  <c:v>0.52</c:v>
                </c:pt>
                <c:pt idx="2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4-4C38-89CA-010C6CAD3404}"/>
            </c:ext>
          </c:extLst>
        </c:ser>
        <c:ser>
          <c:idx val="7"/>
          <c:order val="5"/>
          <c:tx>
            <c:v>stoffbezogener Jahresgrenzwert (= 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143'!$B$32:$B$57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143'!$J$32:$J$57</c:f>
              <c:numCache>
                <c:formatCode>0%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28-41C6-94AE-33B679B14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24640"/>
        <c:axId val="97030528"/>
      </c:lineChart>
      <c:catAx>
        <c:axId val="970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0305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7030528"/>
        <c:scaling>
          <c:orientation val="minMax"/>
          <c:max val="13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024640"/>
        <c:crosses val="autoZero"/>
        <c:crossBetween val="between"/>
        <c:majorUnit val="3"/>
        <c:minorUnit val="0.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38484351087539"/>
          <c:y val="4.6153846153846149E-2"/>
          <c:w val="0.28261515648912472"/>
          <c:h val="0.835653184934505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1911748891783"/>
          <c:y val="4.7022015548490691E-2"/>
          <c:w val="0.8359868239610545"/>
          <c:h val="0.641937170644367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'MC 143'!$G$4</c:f>
              <c:strCache>
                <c:ptCount val="1"/>
                <c:pt idx="0">
                  <c:v>PM₁₀, Anzahl der Tage mit Überschreitung des 24h-Grenzwert von 50 µg/m³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143'!$B$5:$B$29</c15:sqref>
                  </c15:fullRef>
                </c:ext>
              </c:extLst>
              <c:f>'MC 143'!$B$9:$B$29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143'!$G$5:$G$30</c15:sqref>
                  </c15:fullRef>
                </c:ext>
              </c:extLst>
              <c:f>'MC 143'!$G$9:$G$30</c:f>
              <c:numCache>
                <c:formatCode>0</c:formatCode>
                <c:ptCount val="22"/>
                <c:pt idx="5">
                  <c:v>74</c:v>
                </c:pt>
                <c:pt idx="6">
                  <c:v>67</c:v>
                </c:pt>
                <c:pt idx="7">
                  <c:v>29</c:v>
                </c:pt>
                <c:pt idx="8">
                  <c:v>21</c:v>
                </c:pt>
                <c:pt idx="9">
                  <c:v>35</c:v>
                </c:pt>
                <c:pt idx="10">
                  <c:v>48</c:v>
                </c:pt>
                <c:pt idx="11">
                  <c:v>54</c:v>
                </c:pt>
                <c:pt idx="12">
                  <c:v>31</c:v>
                </c:pt>
                <c:pt idx="13">
                  <c:v>28</c:v>
                </c:pt>
                <c:pt idx="14">
                  <c:v>48</c:v>
                </c:pt>
                <c:pt idx="15">
                  <c:v>29</c:v>
                </c:pt>
                <c:pt idx="16">
                  <c:v>14</c:v>
                </c:pt>
                <c:pt idx="17">
                  <c:v>28</c:v>
                </c:pt>
                <c:pt idx="18">
                  <c:v>27</c:v>
                </c:pt>
                <c:pt idx="19">
                  <c:v>11</c:v>
                </c:pt>
                <c:pt idx="20">
                  <c:v>8</c:v>
                </c:pt>
                <c:pt idx="2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F-4BFB-B96F-B2C4B20EF85C}"/>
            </c:ext>
          </c:extLst>
        </c:ser>
        <c:ser>
          <c:idx val="1"/>
          <c:order val="2"/>
          <c:tx>
            <c:strRef>
              <c:f>'MC 143'!$K$4</c:f>
              <c:strCache>
                <c:ptCount val="1"/>
                <c:pt idx="0">
                  <c:v>NO₂, Anzahl der Überschreitungen des 1h-Wertes von 200µg/m³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143'!$B$5:$B$29</c15:sqref>
                  </c15:fullRef>
                </c:ext>
              </c:extLst>
              <c:f>'MC 143'!$B$9:$B$29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143'!$K$5:$K$30</c15:sqref>
                  </c15:fullRef>
                </c:ext>
              </c:extLst>
              <c:f>'MC 143'!$K$9:$K$30</c:f>
              <c:numCache>
                <c:formatCode>0</c:formatCode>
                <c:ptCount val="22"/>
                <c:pt idx="0">
                  <c:v>28</c:v>
                </c:pt>
                <c:pt idx="1">
                  <c:v>2</c:v>
                </c:pt>
                <c:pt idx="2">
                  <c:v>1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F-4BFB-B96F-B2C4B20EF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overlap val="-100"/>
        <c:axId val="104445824"/>
        <c:axId val="106115072"/>
      </c:barChart>
      <c:lineChart>
        <c:grouping val="standard"/>
        <c:varyColors val="0"/>
        <c:ser>
          <c:idx val="0"/>
          <c:order val="1"/>
          <c:tx>
            <c:strRef>
              <c:f>'MC 143'!$H$4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143'!$B$5:$B$30</c15:sqref>
                  </c15:fullRef>
                </c:ext>
              </c:extLst>
              <c:f>'MC 143'!$B$9:$B$30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143'!$H$5:$H$30</c15:sqref>
                  </c15:fullRef>
                </c:ext>
              </c:extLst>
              <c:f>'MC 143'!$H$9:$H$30</c:f>
              <c:numCache>
                <c:formatCode>0</c:formatCode>
                <c:ptCount val="22"/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F-4BFB-B96F-B2C4B20EF85C}"/>
            </c:ext>
          </c:extLst>
        </c:ser>
        <c:ser>
          <c:idx val="2"/>
          <c:order val="3"/>
          <c:tx>
            <c:strRef>
              <c:f>'MC 143'!$L$4</c:f>
              <c:strCache>
                <c:ptCount val="1"/>
                <c:pt idx="0">
                  <c:v>NO₂, zulässige Anzahl der Überschreitungen des 1h-Grenzwertes 18 Tage/Jahr (ab 1.1.2010)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143'!$B$5:$B$30</c15:sqref>
                  </c15:fullRef>
                </c:ext>
              </c:extLst>
              <c:f>'MC 143'!$B$9:$B$30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143'!$L$5:$L$30</c15:sqref>
                  </c15:fullRef>
                </c:ext>
              </c:extLst>
              <c:f>'MC 143'!$L$9:$L$30</c:f>
              <c:numCache>
                <c:formatCode>0</c:formatCode>
                <c:ptCount val="22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5F-4BFB-B96F-B2C4B20EF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5824"/>
        <c:axId val="106115072"/>
      </c:lineChart>
      <c:catAx>
        <c:axId val="1044458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115072"/>
        <c:crossesAt val="-5"/>
        <c:auto val="1"/>
        <c:lblAlgn val="ctr"/>
        <c:lblOffset val="100"/>
        <c:tickLblSkip val="2"/>
        <c:tickMarkSkip val="1"/>
        <c:noMultiLvlLbl val="0"/>
      </c:catAx>
      <c:valAx>
        <c:axId val="106115072"/>
        <c:scaling>
          <c:orientation val="minMax"/>
          <c:max val="7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 </a:t>
                </a:r>
              </a:p>
            </c:rich>
          </c:tx>
          <c:layout>
            <c:manualLayout>
              <c:xMode val="edge"/>
              <c:yMode val="edge"/>
              <c:x val="2.0182549495362669E-2"/>
              <c:y val="0.160376875967427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5824"/>
        <c:crosses val="autoZero"/>
        <c:crossBetween val="between"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3057851239669422E-2"/>
          <c:y val="0.78974381407452277"/>
          <c:w val="0.92325871456150632"/>
          <c:h val="0.1811965811965812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51756997191551E-2"/>
          <c:y val="0.11042947786866447"/>
          <c:w val="0.64479546304287816"/>
          <c:h val="0.78302127254469012"/>
        </c:manualLayout>
      </c:layout>
      <c:lineChart>
        <c:grouping val="standard"/>
        <c:varyColors val="0"/>
        <c:ser>
          <c:idx val="0"/>
          <c:order val="0"/>
          <c:tx>
            <c:strRef>
              <c:f>'MC 143'!$C$4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143'!$C$5:$C$30</c:f>
              <c:numCache>
                <c:formatCode>0.0</c:formatCode>
                <c:ptCount val="26"/>
                <c:pt idx="1">
                  <c:v>17.072749999999999</c:v>
                </c:pt>
                <c:pt idx="2">
                  <c:v>12.771733737629292</c:v>
                </c:pt>
                <c:pt idx="3">
                  <c:v>10.917779131004524</c:v>
                </c:pt>
                <c:pt idx="4">
                  <c:v>9.7259190495335481</c:v>
                </c:pt>
                <c:pt idx="5">
                  <c:v>8.1890424576957894</c:v>
                </c:pt>
                <c:pt idx="6">
                  <c:v>6.2382702748283849</c:v>
                </c:pt>
                <c:pt idx="7">
                  <c:v>7.1639589584505554</c:v>
                </c:pt>
                <c:pt idx="8">
                  <c:v>6.4851975433525499</c:v>
                </c:pt>
                <c:pt idx="9">
                  <c:v>6.33</c:v>
                </c:pt>
                <c:pt idx="10">
                  <c:v>5.49</c:v>
                </c:pt>
                <c:pt idx="11">
                  <c:v>4.5999999999999996</c:v>
                </c:pt>
                <c:pt idx="12">
                  <c:v>4.0999999999999996</c:v>
                </c:pt>
                <c:pt idx="13">
                  <c:v>5.0999999999999996</c:v>
                </c:pt>
                <c:pt idx="14">
                  <c:v>4.7</c:v>
                </c:pt>
                <c:pt idx="15">
                  <c:v>5.0999999999999996</c:v>
                </c:pt>
                <c:pt idx="1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5B-4DBC-B235-6073F61E4EFF}"/>
            </c:ext>
          </c:extLst>
        </c:ser>
        <c:ser>
          <c:idx val="1"/>
          <c:order val="1"/>
          <c:tx>
            <c:strRef>
              <c:f>'MC 143'!$E$4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143'!$E$5:$E$30</c:f>
              <c:numCache>
                <c:formatCode>0</c:formatCode>
                <c:ptCount val="2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B-4DBC-B235-6073F61E4EFF}"/>
            </c:ext>
          </c:extLst>
        </c:ser>
        <c:ser>
          <c:idx val="2"/>
          <c:order val="2"/>
          <c:tx>
            <c:strRef>
              <c:f>'MC 143'!$D$4</c:f>
              <c:strCache>
                <c:ptCount val="1"/>
                <c:pt idx="0">
                  <c:v>Ruß: EC_R
(ermittelt durch thermo-optische Analyse, Reflexion)</c:v>
                </c:pt>
              </c:strCache>
            </c:strRef>
          </c:tx>
          <c:spPr>
            <a:ln>
              <a:solidFill>
                <a:srgbClr val="D2B48C"/>
              </a:solidFill>
            </a:ln>
          </c:spPr>
          <c:marker>
            <c:symbol val="none"/>
          </c:marker>
          <c:cat>
            <c:numRef>
              <c:f>'MC 143'!$B$5:$B$30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'MC 143'!$D$5:$D$30</c:f>
              <c:numCache>
                <c:formatCode>#,#00</c:formatCode>
                <c:ptCount val="26"/>
                <c:pt idx="17">
                  <c:v>2.9</c:v>
                </c:pt>
                <c:pt idx="18">
                  <c:v>3.1</c:v>
                </c:pt>
                <c:pt idx="19">
                  <c:v>2.4</c:v>
                </c:pt>
                <c:pt idx="20">
                  <c:v>2.7</c:v>
                </c:pt>
                <c:pt idx="21">
                  <c:v>2.5</c:v>
                </c:pt>
                <c:pt idx="22">
                  <c:v>2.2999999999999998</c:v>
                </c:pt>
                <c:pt idx="23">
                  <c:v>1.6</c:v>
                </c:pt>
                <c:pt idx="24">
                  <c:v>1.3</c:v>
                </c:pt>
                <c:pt idx="25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5B-4DBC-B235-6073F61E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40384"/>
        <c:axId val="107601920"/>
      </c:lineChart>
      <c:catAx>
        <c:axId val="1074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601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60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6.1471150044538445E-2"/>
              <c:y val="3.128751902121184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440384"/>
        <c:crosses val="autoZero"/>
        <c:crossBetween val="between"/>
        <c:majorUnit val="3"/>
        <c:minorUnit val="1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76803341278452"/>
          <c:y val="0.1132077722703187"/>
          <c:w val="0.24460102822836191"/>
          <c:h val="0.723480684125461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57</xdr:row>
      <xdr:rowOff>114300</xdr:rowOff>
    </xdr:from>
    <xdr:to>
      <xdr:col>11</xdr:col>
      <xdr:colOff>219074</xdr:colOff>
      <xdr:row>98</xdr:row>
      <xdr:rowOff>60960</xdr:rowOff>
    </xdr:to>
    <xdr:graphicFrame macro="">
      <xdr:nvGraphicFramePr>
        <xdr:cNvPr id="417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167640</xdr:colOff>
      <xdr:row>101</xdr:row>
      <xdr:rowOff>0</xdr:rowOff>
    </xdr:from>
    <xdr:to>
      <xdr:col>8</xdr:col>
      <xdr:colOff>396240</xdr:colOff>
      <xdr:row>135</xdr:row>
      <xdr:rowOff>53340</xdr:rowOff>
    </xdr:to>
    <xdr:graphicFrame macro="">
      <xdr:nvGraphicFramePr>
        <xdr:cNvPr id="417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350520</xdr:colOff>
      <xdr:row>101</xdr:row>
      <xdr:rowOff>0</xdr:rowOff>
    </xdr:from>
    <xdr:to>
      <xdr:col>16</xdr:col>
      <xdr:colOff>876300</xdr:colOff>
      <xdr:row>135</xdr:row>
      <xdr:rowOff>53340</xdr:rowOff>
    </xdr:to>
    <xdr:graphicFrame macro="">
      <xdr:nvGraphicFramePr>
        <xdr:cNvPr id="418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182880</xdr:colOff>
      <xdr:row>138</xdr:row>
      <xdr:rowOff>0</xdr:rowOff>
    </xdr:from>
    <xdr:to>
      <xdr:col>8</xdr:col>
      <xdr:colOff>403860</xdr:colOff>
      <xdr:row>172</xdr:row>
      <xdr:rowOff>38100</xdr:rowOff>
    </xdr:to>
    <xdr:graphicFrame macro="">
      <xdr:nvGraphicFramePr>
        <xdr:cNvPr id="418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0.60641</cdr:x>
      <cdr:y>0.02543</cdr:y>
    </cdr:from>
    <cdr:to>
      <cdr:x>0.75167</cdr:x>
      <cdr:y>0.211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00475" y="123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2"/>
  <sheetViews>
    <sheetView tabSelected="1" workbookViewId="0"/>
  </sheetViews>
  <sheetFormatPr baseColWidth="10" defaultColWidth="11.5703125" defaultRowHeight="11.25" x14ac:dyDescent="0.2"/>
  <cols>
    <col min="1" max="1" width="2.85546875" style="3" customWidth="1"/>
    <col min="2" max="4" width="14.42578125" style="3" customWidth="1"/>
    <col min="5" max="5" width="9.28515625" style="3" customWidth="1"/>
    <col min="6" max="6" width="12.140625" style="3" customWidth="1"/>
    <col min="7" max="7" width="9.7109375" style="3" customWidth="1"/>
    <col min="8" max="8" width="16.7109375" style="3" customWidth="1"/>
    <col min="9" max="9" width="7.140625" style="3" customWidth="1"/>
    <col min="10" max="10" width="16" style="3" customWidth="1"/>
    <col min="11" max="11" width="10.5703125" style="34" customWidth="1"/>
    <col min="12" max="12" width="16.7109375" style="3" customWidth="1"/>
    <col min="13" max="13" width="7.7109375" style="3" customWidth="1"/>
    <col min="14" max="14" width="21.7109375" style="3" customWidth="1"/>
    <col min="15" max="15" width="5.140625" style="3" customWidth="1"/>
    <col min="16" max="16" width="8.7109375" style="3" customWidth="1"/>
    <col min="17" max="17" width="7.7109375" style="21" customWidth="1"/>
    <col min="18" max="18" width="10.140625" style="24" customWidth="1"/>
    <col min="19" max="19" width="5.28515625" style="8" customWidth="1"/>
    <col min="20" max="20" width="5.85546875" style="3" customWidth="1"/>
    <col min="21" max="21" width="4.5703125" style="22" customWidth="1"/>
    <col min="22" max="22" width="4.5703125" style="3" customWidth="1"/>
    <col min="23" max="23" width="6.7109375" style="3" customWidth="1"/>
    <col min="24" max="24" width="7.42578125" style="3" customWidth="1"/>
    <col min="25" max="16384" width="11.5703125" style="3"/>
  </cols>
  <sheetData>
    <row r="1" spans="1:30" x14ac:dyDescent="0.2">
      <c r="B1" s="4"/>
      <c r="C1" s="4"/>
      <c r="D1" s="4"/>
      <c r="E1" s="4"/>
      <c r="F1" s="4"/>
      <c r="G1" s="4"/>
      <c r="H1" s="4"/>
      <c r="I1" s="4"/>
      <c r="J1" s="4"/>
      <c r="K1" s="30"/>
      <c r="L1" s="4"/>
      <c r="M1" s="4"/>
      <c r="N1" s="4"/>
      <c r="O1" s="4"/>
      <c r="P1" s="4"/>
      <c r="Q1" s="5"/>
      <c r="R1" s="59"/>
      <c r="S1" s="23"/>
      <c r="T1" s="4"/>
      <c r="U1" s="6"/>
    </row>
    <row r="2" spans="1:30" ht="12.75" customHeight="1" x14ac:dyDescent="0.2">
      <c r="A2" s="7"/>
      <c r="B2" s="67" t="s">
        <v>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7"/>
      <c r="R2" s="68"/>
      <c r="U2" s="3"/>
      <c r="V2" s="2"/>
      <c r="W2" s="1"/>
      <c r="X2" s="1"/>
    </row>
    <row r="3" spans="1:30" ht="12.75" x14ac:dyDescent="0.2">
      <c r="A3" s="7"/>
      <c r="B3" s="67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7"/>
      <c r="R3" s="68"/>
      <c r="U3" s="3"/>
      <c r="V3" s="2"/>
      <c r="W3" s="1"/>
      <c r="X3" s="1"/>
    </row>
    <row r="4" spans="1:30" ht="135" x14ac:dyDescent="0.25">
      <c r="A4" s="7"/>
      <c r="B4" s="46" t="s">
        <v>0</v>
      </c>
      <c r="C4" s="28" t="s">
        <v>17</v>
      </c>
      <c r="D4" s="28" t="s">
        <v>18</v>
      </c>
      <c r="E4" s="47" t="s">
        <v>19</v>
      </c>
      <c r="F4" s="47" t="s">
        <v>6</v>
      </c>
      <c r="G4" s="60" t="s">
        <v>11</v>
      </c>
      <c r="H4" s="60" t="s">
        <v>8</v>
      </c>
      <c r="I4" s="28" t="s">
        <v>20</v>
      </c>
      <c r="J4" s="28" t="s">
        <v>21</v>
      </c>
      <c r="K4" s="48" t="s">
        <v>9</v>
      </c>
      <c r="L4" s="28" t="s">
        <v>10</v>
      </c>
      <c r="M4" s="49" t="s">
        <v>1</v>
      </c>
      <c r="N4" s="61" t="s">
        <v>22</v>
      </c>
      <c r="O4" s="28" t="s">
        <v>3</v>
      </c>
      <c r="P4" s="28" t="s">
        <v>5</v>
      </c>
      <c r="Q4" s="28" t="s">
        <v>7</v>
      </c>
      <c r="R4" s="28" t="s">
        <v>23</v>
      </c>
      <c r="S4" s="58"/>
      <c r="U4" s="3"/>
    </row>
    <row r="5" spans="1:30" x14ac:dyDescent="0.2">
      <c r="A5" s="7"/>
      <c r="B5" s="50">
        <v>1996</v>
      </c>
      <c r="C5" s="51"/>
      <c r="D5" s="51"/>
      <c r="E5" s="53">
        <v>8</v>
      </c>
      <c r="F5" s="53"/>
      <c r="G5" s="53"/>
      <c r="H5" s="53"/>
      <c r="I5" s="53">
        <v>68</v>
      </c>
      <c r="J5" s="53">
        <v>40</v>
      </c>
      <c r="K5" s="53"/>
      <c r="L5" s="55"/>
      <c r="M5" s="53">
        <v>402</v>
      </c>
      <c r="N5" s="53">
        <v>30</v>
      </c>
      <c r="O5" s="52">
        <v>3.2</v>
      </c>
      <c r="P5" s="52"/>
      <c r="Q5" s="52"/>
      <c r="R5" s="52"/>
      <c r="S5" s="13"/>
      <c r="T5" s="12"/>
      <c r="U5" s="3"/>
    </row>
    <row r="6" spans="1:30" x14ac:dyDescent="0.2">
      <c r="B6" s="9">
        <v>1997</v>
      </c>
      <c r="C6" s="11">
        <v>17.072749999999999</v>
      </c>
      <c r="D6" s="11"/>
      <c r="E6" s="54">
        <v>8</v>
      </c>
      <c r="F6" s="29"/>
      <c r="G6" s="29"/>
      <c r="H6" s="29"/>
      <c r="I6" s="29">
        <v>78</v>
      </c>
      <c r="J6" s="54">
        <v>40</v>
      </c>
      <c r="K6" s="29"/>
      <c r="L6" s="54"/>
      <c r="M6" s="29">
        <v>370</v>
      </c>
      <c r="N6" s="29">
        <v>30</v>
      </c>
      <c r="O6" s="10">
        <v>2.7</v>
      </c>
      <c r="P6" s="10"/>
      <c r="Q6" s="10"/>
      <c r="R6" s="10"/>
      <c r="S6" s="15"/>
      <c r="T6" s="14"/>
      <c r="U6" s="3"/>
    </row>
    <row r="7" spans="1:30" s="12" customFormat="1" x14ac:dyDescent="0.2">
      <c r="B7" s="9">
        <v>1998</v>
      </c>
      <c r="C7" s="11">
        <v>12.771733737629292</v>
      </c>
      <c r="D7" s="11"/>
      <c r="E7" s="54">
        <v>8</v>
      </c>
      <c r="F7" s="29"/>
      <c r="G7" s="29"/>
      <c r="H7" s="29"/>
      <c r="I7" s="29">
        <v>72</v>
      </c>
      <c r="J7" s="54">
        <v>40</v>
      </c>
      <c r="K7" s="29"/>
      <c r="L7" s="54"/>
      <c r="M7" s="29">
        <v>343</v>
      </c>
      <c r="N7" s="29">
        <v>30</v>
      </c>
      <c r="O7" s="10">
        <v>2.2000000000000002</v>
      </c>
      <c r="P7" s="10"/>
      <c r="Q7" s="10"/>
      <c r="R7" s="10"/>
      <c r="S7" s="13"/>
      <c r="AD7" s="3"/>
    </row>
    <row r="8" spans="1:30" s="14" customFormat="1" x14ac:dyDescent="0.2">
      <c r="B8" s="9">
        <v>1999</v>
      </c>
      <c r="C8" s="11">
        <v>10.917779131004524</v>
      </c>
      <c r="D8" s="11"/>
      <c r="E8" s="54">
        <v>8</v>
      </c>
      <c r="F8" s="29"/>
      <c r="G8" s="29"/>
      <c r="H8" s="29"/>
      <c r="I8" s="29">
        <v>77</v>
      </c>
      <c r="J8" s="54">
        <v>40</v>
      </c>
      <c r="K8" s="29"/>
      <c r="L8" s="54"/>
      <c r="M8" s="29">
        <v>342</v>
      </c>
      <c r="N8" s="29">
        <v>30</v>
      </c>
      <c r="O8" s="10">
        <v>2</v>
      </c>
      <c r="P8" s="10"/>
      <c r="Q8" s="10"/>
      <c r="R8" s="10"/>
      <c r="S8" s="13"/>
      <c r="T8" s="12"/>
      <c r="AD8" s="3"/>
    </row>
    <row r="9" spans="1:30" s="12" customFormat="1" x14ac:dyDescent="0.2">
      <c r="B9" s="9">
        <v>2000</v>
      </c>
      <c r="C9" s="11">
        <v>9.7259190495335481</v>
      </c>
      <c r="D9" s="11"/>
      <c r="E9" s="54">
        <v>8</v>
      </c>
      <c r="F9" s="29"/>
      <c r="G9" s="29"/>
      <c r="H9" s="29"/>
      <c r="I9" s="29">
        <v>71</v>
      </c>
      <c r="J9" s="54">
        <v>40</v>
      </c>
      <c r="K9" s="29">
        <v>28</v>
      </c>
      <c r="L9" s="54">
        <v>18</v>
      </c>
      <c r="M9" s="29">
        <v>297</v>
      </c>
      <c r="N9" s="29">
        <v>30</v>
      </c>
      <c r="O9" s="10">
        <v>1.7</v>
      </c>
      <c r="P9" s="10"/>
      <c r="Q9" s="10"/>
      <c r="R9" s="10"/>
      <c r="S9" s="13"/>
      <c r="AD9" s="3"/>
    </row>
    <row r="10" spans="1:30" s="12" customFormat="1" x14ac:dyDescent="0.2">
      <c r="B10" s="9">
        <v>2001</v>
      </c>
      <c r="C10" s="11">
        <v>8.1890424576957894</v>
      </c>
      <c r="D10" s="11"/>
      <c r="E10" s="54">
        <v>8</v>
      </c>
      <c r="F10" s="29"/>
      <c r="G10" s="29"/>
      <c r="H10" s="29"/>
      <c r="I10" s="29">
        <v>61</v>
      </c>
      <c r="J10" s="54">
        <v>40</v>
      </c>
      <c r="K10" s="29">
        <v>2</v>
      </c>
      <c r="L10" s="54">
        <v>18</v>
      </c>
      <c r="M10" s="29">
        <v>230</v>
      </c>
      <c r="N10" s="29">
        <v>30</v>
      </c>
      <c r="O10" s="10">
        <v>1.3</v>
      </c>
      <c r="P10" s="10"/>
      <c r="Q10" s="10"/>
      <c r="R10" s="10"/>
      <c r="S10" s="13"/>
      <c r="AD10" s="3"/>
    </row>
    <row r="11" spans="1:30" s="12" customFormat="1" x14ac:dyDescent="0.2">
      <c r="B11" s="9">
        <v>2002</v>
      </c>
      <c r="C11" s="11">
        <v>6.2382702748283849</v>
      </c>
      <c r="D11" s="11"/>
      <c r="E11" s="54">
        <v>8</v>
      </c>
      <c r="F11" s="29"/>
      <c r="G11" s="29"/>
      <c r="H11" s="29"/>
      <c r="I11" s="29">
        <v>63</v>
      </c>
      <c r="J11" s="54">
        <v>40</v>
      </c>
      <c r="K11" s="29">
        <v>1</v>
      </c>
      <c r="L11" s="54">
        <v>18</v>
      </c>
      <c r="M11" s="29">
        <v>224</v>
      </c>
      <c r="N11" s="29">
        <v>30</v>
      </c>
      <c r="O11" s="10">
        <v>1.3</v>
      </c>
      <c r="P11" s="10"/>
      <c r="Q11" s="10"/>
      <c r="R11" s="10"/>
      <c r="S11" s="13"/>
      <c r="AD11" s="3"/>
    </row>
    <row r="12" spans="1:30" s="12" customFormat="1" x14ac:dyDescent="0.2">
      <c r="B12" s="9">
        <v>2003</v>
      </c>
      <c r="C12" s="11">
        <v>7.1639589584505554</v>
      </c>
      <c r="D12" s="11"/>
      <c r="E12" s="54">
        <v>8</v>
      </c>
      <c r="F12" s="29"/>
      <c r="G12" s="29"/>
      <c r="H12" s="29"/>
      <c r="I12" s="29">
        <v>61</v>
      </c>
      <c r="J12" s="54">
        <v>40</v>
      </c>
      <c r="K12" s="29">
        <v>21</v>
      </c>
      <c r="L12" s="54">
        <v>18</v>
      </c>
      <c r="M12" s="29">
        <v>200</v>
      </c>
      <c r="N12" s="29">
        <v>30</v>
      </c>
      <c r="O12" s="10">
        <v>1.3</v>
      </c>
      <c r="P12" s="10"/>
      <c r="Q12" s="10"/>
      <c r="R12" s="10"/>
      <c r="S12" s="13"/>
    </row>
    <row r="13" spans="1:30" s="12" customFormat="1" x14ac:dyDescent="0.2">
      <c r="B13" s="25">
        <v>2004</v>
      </c>
      <c r="C13" s="26">
        <v>6.4851975433525499</v>
      </c>
      <c r="D13" s="26"/>
      <c r="E13" s="54">
        <v>8</v>
      </c>
      <c r="F13" s="56"/>
      <c r="G13" s="29"/>
      <c r="H13" s="29"/>
      <c r="I13" s="29">
        <v>48</v>
      </c>
      <c r="J13" s="54">
        <v>40</v>
      </c>
      <c r="K13" s="29">
        <v>0</v>
      </c>
      <c r="L13" s="54">
        <v>18</v>
      </c>
      <c r="M13" s="29">
        <v>177</v>
      </c>
      <c r="N13" s="56">
        <v>30</v>
      </c>
      <c r="O13" s="27"/>
      <c r="P13" s="27"/>
      <c r="Q13" s="10"/>
      <c r="R13" s="10"/>
      <c r="S13" s="13"/>
    </row>
    <row r="14" spans="1:30" s="12" customFormat="1" x14ac:dyDescent="0.2">
      <c r="B14" s="25">
        <v>2005</v>
      </c>
      <c r="C14" s="26">
        <v>6.33</v>
      </c>
      <c r="D14" s="26"/>
      <c r="E14" s="11"/>
      <c r="F14" s="56">
        <v>38</v>
      </c>
      <c r="G14" s="29">
        <v>74</v>
      </c>
      <c r="H14" s="29">
        <v>35</v>
      </c>
      <c r="I14" s="29">
        <v>49</v>
      </c>
      <c r="J14" s="54">
        <v>40</v>
      </c>
      <c r="K14" s="29">
        <v>0</v>
      </c>
      <c r="L14" s="54">
        <v>18</v>
      </c>
      <c r="M14" s="29">
        <v>155</v>
      </c>
      <c r="N14" s="56">
        <v>30</v>
      </c>
      <c r="O14" s="27"/>
      <c r="P14" s="27"/>
      <c r="Q14" s="10"/>
      <c r="R14" s="10"/>
      <c r="S14" s="13"/>
    </row>
    <row r="15" spans="1:30" s="12" customFormat="1" x14ac:dyDescent="0.2">
      <c r="B15" s="9">
        <v>2006</v>
      </c>
      <c r="C15" s="26">
        <v>5.49</v>
      </c>
      <c r="D15" s="26"/>
      <c r="E15" s="11"/>
      <c r="F15" s="56">
        <v>38</v>
      </c>
      <c r="G15" s="29">
        <v>67</v>
      </c>
      <c r="H15" s="29">
        <v>35</v>
      </c>
      <c r="I15" s="29">
        <v>61</v>
      </c>
      <c r="J15" s="54">
        <v>40</v>
      </c>
      <c r="K15" s="29">
        <v>3</v>
      </c>
      <c r="L15" s="54">
        <v>18</v>
      </c>
      <c r="M15" s="29">
        <v>164</v>
      </c>
      <c r="N15" s="56">
        <v>30</v>
      </c>
      <c r="O15" s="27"/>
      <c r="P15" s="27"/>
      <c r="Q15" s="10"/>
      <c r="R15" s="10"/>
      <c r="S15" s="13"/>
    </row>
    <row r="16" spans="1:30" s="12" customFormat="1" x14ac:dyDescent="0.2">
      <c r="B16" s="9">
        <v>2007</v>
      </c>
      <c r="C16" s="26">
        <v>4.5999999999999996</v>
      </c>
      <c r="D16" s="26"/>
      <c r="E16" s="11"/>
      <c r="F16" s="29">
        <v>30</v>
      </c>
      <c r="G16" s="29">
        <v>29</v>
      </c>
      <c r="H16" s="29">
        <v>35</v>
      </c>
      <c r="I16" s="29">
        <v>52</v>
      </c>
      <c r="J16" s="54">
        <v>40</v>
      </c>
      <c r="K16" s="29">
        <v>6</v>
      </c>
      <c r="L16" s="54">
        <v>18</v>
      </c>
      <c r="M16" s="29">
        <v>133</v>
      </c>
      <c r="N16" s="29">
        <v>30</v>
      </c>
      <c r="O16" s="10"/>
      <c r="P16" s="10"/>
      <c r="Q16" s="10"/>
      <c r="R16" s="10"/>
      <c r="S16" s="13"/>
    </row>
    <row r="17" spans="2:21" s="12" customFormat="1" x14ac:dyDescent="0.2">
      <c r="B17" s="9">
        <v>2008</v>
      </c>
      <c r="C17" s="26">
        <v>4.0999999999999996</v>
      </c>
      <c r="D17" s="26"/>
      <c r="E17" s="11"/>
      <c r="F17" s="29">
        <v>30</v>
      </c>
      <c r="G17" s="29">
        <v>21</v>
      </c>
      <c r="H17" s="29">
        <v>35</v>
      </c>
      <c r="I17" s="29">
        <v>50</v>
      </c>
      <c r="J17" s="54">
        <v>40</v>
      </c>
      <c r="K17" s="29">
        <v>0</v>
      </c>
      <c r="L17" s="54">
        <v>18</v>
      </c>
      <c r="M17" s="29">
        <v>138</v>
      </c>
      <c r="N17" s="29">
        <v>30</v>
      </c>
      <c r="O17" s="10"/>
      <c r="P17" s="10"/>
      <c r="Q17" s="10"/>
      <c r="R17" s="10"/>
      <c r="S17" s="13"/>
    </row>
    <row r="18" spans="2:21" s="12" customFormat="1" x14ac:dyDescent="0.2">
      <c r="B18" s="9">
        <v>2009</v>
      </c>
      <c r="C18" s="11">
        <v>5.0999999999999996</v>
      </c>
      <c r="D18" s="11"/>
      <c r="E18" s="11"/>
      <c r="F18" s="29">
        <v>32</v>
      </c>
      <c r="G18" s="29">
        <v>35</v>
      </c>
      <c r="H18" s="29">
        <v>35</v>
      </c>
      <c r="I18" s="29">
        <v>56</v>
      </c>
      <c r="J18" s="54">
        <v>40</v>
      </c>
      <c r="K18" s="29">
        <v>5</v>
      </c>
      <c r="L18" s="54">
        <v>18</v>
      </c>
      <c r="M18" s="29">
        <v>149</v>
      </c>
      <c r="N18" s="29">
        <v>30</v>
      </c>
      <c r="O18" s="10"/>
      <c r="P18" s="10"/>
      <c r="Q18" s="10"/>
      <c r="R18" s="10"/>
      <c r="S18" s="13"/>
    </row>
    <row r="19" spans="2:21" s="12" customFormat="1" x14ac:dyDescent="0.2">
      <c r="B19" s="9">
        <v>2010</v>
      </c>
      <c r="C19" s="26">
        <v>4.7</v>
      </c>
      <c r="D19" s="26"/>
      <c r="E19" s="11"/>
      <c r="F19" s="56">
        <v>33</v>
      </c>
      <c r="G19" s="29">
        <v>48</v>
      </c>
      <c r="H19" s="29">
        <v>35</v>
      </c>
      <c r="I19" s="29">
        <v>56</v>
      </c>
      <c r="J19" s="54">
        <v>40</v>
      </c>
      <c r="K19" s="29"/>
      <c r="L19" s="54"/>
      <c r="M19" s="29">
        <v>145</v>
      </c>
      <c r="N19" s="56">
        <v>30</v>
      </c>
      <c r="O19" s="27"/>
      <c r="P19" s="27"/>
      <c r="Q19" s="10"/>
      <c r="R19" s="10"/>
      <c r="S19" s="13"/>
    </row>
    <row r="20" spans="2:21" s="12" customFormat="1" x14ac:dyDescent="0.2">
      <c r="B20" s="9">
        <v>2011</v>
      </c>
      <c r="C20" s="26">
        <v>5.0999999999999996</v>
      </c>
      <c r="D20" s="26"/>
      <c r="E20" s="11"/>
      <c r="F20" s="56">
        <v>32</v>
      </c>
      <c r="G20" s="29">
        <v>54</v>
      </c>
      <c r="H20" s="29">
        <v>35</v>
      </c>
      <c r="I20" s="29">
        <v>54</v>
      </c>
      <c r="J20" s="54">
        <v>40</v>
      </c>
      <c r="K20" s="29"/>
      <c r="L20" s="54"/>
      <c r="M20" s="29">
        <v>144</v>
      </c>
      <c r="N20" s="56">
        <v>30</v>
      </c>
      <c r="O20" s="27"/>
      <c r="P20" s="27"/>
      <c r="Q20" s="10"/>
      <c r="R20" s="10"/>
      <c r="S20" s="13"/>
    </row>
    <row r="21" spans="2:21" s="12" customFormat="1" x14ac:dyDescent="0.2">
      <c r="B21" s="9">
        <v>2012</v>
      </c>
      <c r="C21" s="26">
        <v>3.7</v>
      </c>
      <c r="D21" s="26"/>
      <c r="E21" s="11"/>
      <c r="F21" s="56">
        <v>28</v>
      </c>
      <c r="G21" s="29">
        <v>31</v>
      </c>
      <c r="H21" s="29">
        <v>35</v>
      </c>
      <c r="I21" s="29">
        <v>52</v>
      </c>
      <c r="J21" s="54">
        <v>40</v>
      </c>
      <c r="K21" s="29"/>
      <c r="L21" s="54"/>
      <c r="M21" s="29">
        <v>139</v>
      </c>
      <c r="N21" s="56">
        <v>30</v>
      </c>
      <c r="O21" s="27"/>
      <c r="P21" s="27"/>
      <c r="Q21" s="10"/>
      <c r="R21" s="10"/>
      <c r="S21" s="13"/>
    </row>
    <row r="22" spans="2:21" s="12" customFormat="1" x14ac:dyDescent="0.2">
      <c r="B22" s="9">
        <v>2013</v>
      </c>
      <c r="C22" s="26"/>
      <c r="D22" s="26">
        <v>2.9</v>
      </c>
      <c r="E22" s="11"/>
      <c r="F22" s="56">
        <v>27</v>
      </c>
      <c r="G22" s="29">
        <v>28</v>
      </c>
      <c r="H22" s="29">
        <v>35</v>
      </c>
      <c r="I22" s="29">
        <v>54</v>
      </c>
      <c r="J22" s="54">
        <v>40</v>
      </c>
      <c r="K22" s="29"/>
      <c r="L22" s="54"/>
      <c r="M22" s="29">
        <v>146</v>
      </c>
      <c r="N22" s="56">
        <v>30</v>
      </c>
      <c r="O22" s="27"/>
      <c r="P22" s="27"/>
      <c r="Q22" s="10"/>
      <c r="R22" s="10"/>
      <c r="S22" s="13"/>
    </row>
    <row r="23" spans="2:21" s="12" customFormat="1" x14ac:dyDescent="0.2">
      <c r="B23" s="9">
        <v>2014</v>
      </c>
      <c r="C23" s="26"/>
      <c r="D23" s="26">
        <v>3.1</v>
      </c>
      <c r="E23" s="11"/>
      <c r="F23" s="56">
        <v>30</v>
      </c>
      <c r="G23" s="29">
        <v>48</v>
      </c>
      <c r="H23" s="29">
        <v>35</v>
      </c>
      <c r="I23" s="29">
        <v>56</v>
      </c>
      <c r="J23" s="54">
        <v>40</v>
      </c>
      <c r="K23" s="29"/>
      <c r="L23" s="54"/>
      <c r="M23" s="29">
        <v>164</v>
      </c>
      <c r="N23" s="56">
        <v>30</v>
      </c>
      <c r="O23" s="27"/>
      <c r="P23" s="27"/>
      <c r="Q23" s="10"/>
      <c r="R23" s="10"/>
      <c r="S23" s="13"/>
    </row>
    <row r="24" spans="2:21" s="12" customFormat="1" x14ac:dyDescent="0.2">
      <c r="B24" s="9">
        <v>2015</v>
      </c>
      <c r="C24" s="26"/>
      <c r="D24" s="26">
        <v>2.4</v>
      </c>
      <c r="E24" s="11"/>
      <c r="F24" s="56">
        <v>26</v>
      </c>
      <c r="G24" s="29">
        <v>29</v>
      </c>
      <c r="H24" s="29">
        <v>35</v>
      </c>
      <c r="I24" s="29">
        <v>52</v>
      </c>
      <c r="J24" s="54">
        <v>40</v>
      </c>
      <c r="K24" s="29"/>
      <c r="L24" s="54"/>
      <c r="M24" s="29">
        <v>138</v>
      </c>
      <c r="N24" s="56">
        <v>30</v>
      </c>
      <c r="O24" s="27"/>
      <c r="P24" s="27"/>
      <c r="Q24" s="10"/>
      <c r="R24" s="10"/>
      <c r="S24" s="13"/>
    </row>
    <row r="25" spans="2:21" s="12" customFormat="1" x14ac:dyDescent="0.2">
      <c r="B25" s="9">
        <v>2016</v>
      </c>
      <c r="C25" s="26"/>
      <c r="D25" s="26">
        <v>2.7</v>
      </c>
      <c r="E25" s="11"/>
      <c r="F25" s="56">
        <v>26</v>
      </c>
      <c r="G25" s="29">
        <v>14</v>
      </c>
      <c r="H25" s="29">
        <v>35</v>
      </c>
      <c r="I25" s="29">
        <v>52</v>
      </c>
      <c r="J25" s="54">
        <v>40</v>
      </c>
      <c r="K25" s="29"/>
      <c r="L25" s="54"/>
      <c r="M25" s="29">
        <v>141</v>
      </c>
      <c r="N25" s="56">
        <v>30</v>
      </c>
      <c r="O25" s="27"/>
      <c r="P25" s="27">
        <v>58</v>
      </c>
      <c r="Q25" s="10"/>
      <c r="R25" s="10"/>
      <c r="S25" s="13"/>
    </row>
    <row r="26" spans="2:21" s="12" customFormat="1" x14ac:dyDescent="0.2">
      <c r="B26" s="9">
        <v>2017</v>
      </c>
      <c r="C26" s="26"/>
      <c r="D26" s="26">
        <v>2.5</v>
      </c>
      <c r="E26" s="11"/>
      <c r="F26" s="56">
        <v>28</v>
      </c>
      <c r="G26" s="29">
        <v>28</v>
      </c>
      <c r="H26" s="29">
        <v>35</v>
      </c>
      <c r="I26" s="29">
        <v>48</v>
      </c>
      <c r="J26" s="54">
        <v>40</v>
      </c>
      <c r="K26" s="29"/>
      <c r="L26" s="54"/>
      <c r="M26" s="29">
        <v>125</v>
      </c>
      <c r="N26" s="56">
        <v>30</v>
      </c>
      <c r="O26" s="27"/>
      <c r="P26" s="27">
        <v>50</v>
      </c>
      <c r="Q26" s="10">
        <v>19</v>
      </c>
      <c r="R26" s="10">
        <v>25</v>
      </c>
      <c r="S26" s="13"/>
    </row>
    <row r="27" spans="2:21" s="12" customFormat="1" x14ac:dyDescent="0.2">
      <c r="B27" s="9">
        <v>2018</v>
      </c>
      <c r="C27" s="26"/>
      <c r="D27" s="26">
        <v>2.2999999999999998</v>
      </c>
      <c r="E27" s="11"/>
      <c r="F27" s="56">
        <v>29</v>
      </c>
      <c r="G27" s="29">
        <v>27</v>
      </c>
      <c r="H27" s="29">
        <v>35</v>
      </c>
      <c r="I27" s="29">
        <v>49</v>
      </c>
      <c r="J27" s="54">
        <v>40</v>
      </c>
      <c r="K27" s="29"/>
      <c r="L27" s="54"/>
      <c r="M27" s="29">
        <v>121</v>
      </c>
      <c r="N27" s="56">
        <v>30</v>
      </c>
      <c r="O27" s="27"/>
      <c r="P27" s="27">
        <v>47</v>
      </c>
      <c r="Q27" s="10">
        <v>18</v>
      </c>
      <c r="R27" s="10">
        <v>25</v>
      </c>
      <c r="S27" s="13"/>
    </row>
    <row r="28" spans="2:21" s="12" customFormat="1" x14ac:dyDescent="0.2">
      <c r="B28" s="9">
        <v>2019</v>
      </c>
      <c r="C28" s="26"/>
      <c r="D28" s="26">
        <v>1.6</v>
      </c>
      <c r="E28" s="11"/>
      <c r="F28" s="56">
        <v>22</v>
      </c>
      <c r="G28" s="29">
        <v>11</v>
      </c>
      <c r="H28" s="29">
        <v>35</v>
      </c>
      <c r="I28" s="29">
        <v>40</v>
      </c>
      <c r="J28" s="54">
        <v>40</v>
      </c>
      <c r="K28" s="29"/>
      <c r="L28" s="54"/>
      <c r="M28" s="29">
        <v>95</v>
      </c>
      <c r="N28" s="56">
        <v>30</v>
      </c>
      <c r="O28" s="27"/>
      <c r="P28" s="27">
        <v>36</v>
      </c>
      <c r="Q28" s="10">
        <v>15</v>
      </c>
      <c r="R28" s="10">
        <v>25</v>
      </c>
      <c r="S28" s="13"/>
    </row>
    <row r="29" spans="2:21" s="12" customFormat="1" x14ac:dyDescent="0.2">
      <c r="B29" s="9">
        <v>2020</v>
      </c>
      <c r="C29" s="26"/>
      <c r="D29" s="26">
        <v>1.3</v>
      </c>
      <c r="E29" s="11"/>
      <c r="F29" s="29">
        <v>21</v>
      </c>
      <c r="G29" s="56">
        <v>8</v>
      </c>
      <c r="H29" s="29">
        <v>35</v>
      </c>
      <c r="I29" s="29">
        <v>36</v>
      </c>
      <c r="J29" s="56">
        <v>40</v>
      </c>
      <c r="K29" s="31"/>
      <c r="L29" s="11"/>
      <c r="M29" s="29">
        <v>82</v>
      </c>
      <c r="N29" s="56">
        <v>30</v>
      </c>
      <c r="O29" s="27"/>
      <c r="P29" s="27">
        <v>30</v>
      </c>
      <c r="Q29" s="10">
        <v>13</v>
      </c>
      <c r="R29" s="10">
        <v>25</v>
      </c>
      <c r="S29" s="13"/>
    </row>
    <row r="30" spans="2:21" s="12" customFormat="1" x14ac:dyDescent="0.2">
      <c r="B30" s="9">
        <v>2021</v>
      </c>
      <c r="C30" s="26"/>
      <c r="D30" s="26">
        <v>1.1000000000000001</v>
      </c>
      <c r="E30" s="11"/>
      <c r="F30" s="56">
        <v>28</v>
      </c>
      <c r="G30" s="56">
        <v>22</v>
      </c>
      <c r="H30" s="29">
        <v>35</v>
      </c>
      <c r="I30" s="29">
        <v>35</v>
      </c>
      <c r="J30" s="56">
        <v>40</v>
      </c>
      <c r="K30" s="31"/>
      <c r="L30" s="11"/>
      <c r="M30" s="29">
        <v>82</v>
      </c>
      <c r="N30" s="56">
        <v>30</v>
      </c>
      <c r="O30" s="27"/>
      <c r="P30" s="27">
        <v>31</v>
      </c>
      <c r="Q30" s="27">
        <v>15</v>
      </c>
      <c r="R30" s="27">
        <v>25</v>
      </c>
      <c r="S30" s="13"/>
    </row>
    <row r="31" spans="2:21" s="12" customFormat="1" x14ac:dyDescent="0.2">
      <c r="B31" s="35"/>
      <c r="C31" s="36"/>
      <c r="D31" s="36"/>
      <c r="E31" s="37"/>
      <c r="F31" s="38"/>
      <c r="G31" s="39"/>
      <c r="H31" s="39"/>
      <c r="I31" s="40"/>
      <c r="J31" s="37"/>
      <c r="K31" s="41"/>
      <c r="L31" s="37"/>
      <c r="M31" s="40"/>
      <c r="N31" s="38"/>
      <c r="O31" s="38"/>
      <c r="P31" s="38"/>
      <c r="Q31" s="38"/>
      <c r="R31" s="38"/>
      <c r="S31" s="13"/>
    </row>
    <row r="32" spans="2:21" x14ac:dyDescent="0.2">
      <c r="B32" s="16">
        <v>1996</v>
      </c>
      <c r="C32" s="18"/>
      <c r="D32" s="18"/>
      <c r="E32" s="17"/>
      <c r="F32" s="17"/>
      <c r="G32" s="17"/>
      <c r="H32" s="17"/>
      <c r="I32" s="18">
        <f t="shared" ref="I32:I39" si="0">I5/J5</f>
        <v>1.7</v>
      </c>
      <c r="J32" s="17">
        <f t="shared" ref="J32:J50" si="1">J5/J5</f>
        <v>1</v>
      </c>
      <c r="K32" s="32"/>
      <c r="L32" s="17"/>
      <c r="M32" s="18">
        <f>M5/N5</f>
        <v>13.4</v>
      </c>
      <c r="N32" s="18"/>
      <c r="O32" s="18"/>
      <c r="P32" s="18"/>
      <c r="Q32" s="18"/>
      <c r="R32" s="18"/>
      <c r="U32" s="3"/>
    </row>
    <row r="33" spans="2:21" x14ac:dyDescent="0.2">
      <c r="B33" s="16">
        <v>1997</v>
      </c>
      <c r="C33" s="18">
        <f t="shared" ref="C33:C40" si="2">C6/E6</f>
        <v>2.1340937499999999</v>
      </c>
      <c r="D33" s="18"/>
      <c r="E33" s="17"/>
      <c r="F33" s="17"/>
      <c r="G33" s="17"/>
      <c r="H33" s="17"/>
      <c r="I33" s="18">
        <f t="shared" si="0"/>
        <v>1.95</v>
      </c>
      <c r="J33" s="17">
        <f t="shared" si="1"/>
        <v>1</v>
      </c>
      <c r="K33" s="32"/>
      <c r="L33" s="17"/>
      <c r="M33" s="18">
        <f t="shared" ref="M33:M56" si="3">M6/N6</f>
        <v>12.333333333333334</v>
      </c>
      <c r="N33" s="18"/>
      <c r="O33" s="18"/>
      <c r="P33" s="18"/>
      <c r="Q33" s="18"/>
      <c r="R33" s="18"/>
      <c r="U33" s="3"/>
    </row>
    <row r="34" spans="2:21" x14ac:dyDescent="0.2">
      <c r="B34" s="16">
        <v>1998</v>
      </c>
      <c r="C34" s="18">
        <f t="shared" si="2"/>
        <v>1.5964667172036615</v>
      </c>
      <c r="D34" s="18"/>
      <c r="E34" s="17"/>
      <c r="F34" s="17"/>
      <c r="G34" s="17"/>
      <c r="H34" s="17"/>
      <c r="I34" s="18">
        <f t="shared" si="0"/>
        <v>1.8</v>
      </c>
      <c r="J34" s="17">
        <f t="shared" si="1"/>
        <v>1</v>
      </c>
      <c r="K34" s="32"/>
      <c r="L34" s="17"/>
      <c r="M34" s="18">
        <f t="shared" si="3"/>
        <v>11.433333333333334</v>
      </c>
      <c r="N34" s="18"/>
      <c r="O34" s="18"/>
      <c r="P34" s="18"/>
      <c r="Q34" s="18"/>
      <c r="R34" s="18"/>
    </row>
    <row r="35" spans="2:21" x14ac:dyDescent="0.2">
      <c r="B35" s="16">
        <v>1999</v>
      </c>
      <c r="C35" s="18">
        <f t="shared" si="2"/>
        <v>1.3647223913755655</v>
      </c>
      <c r="D35" s="18"/>
      <c r="E35" s="17"/>
      <c r="F35" s="17"/>
      <c r="G35" s="17"/>
      <c r="H35" s="17"/>
      <c r="I35" s="18">
        <f t="shared" si="0"/>
        <v>1.925</v>
      </c>
      <c r="J35" s="17">
        <f t="shared" si="1"/>
        <v>1</v>
      </c>
      <c r="K35" s="32"/>
      <c r="L35" s="17"/>
      <c r="M35" s="18">
        <f t="shared" si="3"/>
        <v>11.4</v>
      </c>
      <c r="N35" s="18"/>
      <c r="O35" s="18"/>
      <c r="P35" s="18"/>
      <c r="Q35" s="18"/>
      <c r="R35" s="18"/>
    </row>
    <row r="36" spans="2:21" x14ac:dyDescent="0.2">
      <c r="B36" s="16">
        <v>2000</v>
      </c>
      <c r="C36" s="18">
        <f t="shared" si="2"/>
        <v>1.2157398811916935</v>
      </c>
      <c r="D36" s="18"/>
      <c r="E36" s="17"/>
      <c r="F36" s="17"/>
      <c r="G36" s="17"/>
      <c r="H36" s="17"/>
      <c r="I36" s="18">
        <f t="shared" si="0"/>
        <v>1.7749999999999999</v>
      </c>
      <c r="J36" s="17">
        <f t="shared" si="1"/>
        <v>1</v>
      </c>
      <c r="K36" s="32"/>
      <c r="L36" s="17"/>
      <c r="M36" s="18">
        <f t="shared" si="3"/>
        <v>9.9</v>
      </c>
      <c r="N36" s="18"/>
      <c r="O36" s="18"/>
      <c r="P36" s="18"/>
      <c r="Q36" s="18"/>
      <c r="R36" s="18"/>
    </row>
    <row r="37" spans="2:21" x14ac:dyDescent="0.2">
      <c r="B37" s="16">
        <v>2001</v>
      </c>
      <c r="C37" s="18">
        <f t="shared" si="2"/>
        <v>1.0236303072119737</v>
      </c>
      <c r="D37" s="18"/>
      <c r="E37" s="17"/>
      <c r="F37" s="17"/>
      <c r="G37" s="17"/>
      <c r="H37" s="17"/>
      <c r="I37" s="18">
        <f t="shared" si="0"/>
        <v>1.5249999999999999</v>
      </c>
      <c r="J37" s="17">
        <f t="shared" si="1"/>
        <v>1</v>
      </c>
      <c r="K37" s="32"/>
      <c r="L37" s="17"/>
      <c r="M37" s="18">
        <f t="shared" si="3"/>
        <v>7.666666666666667</v>
      </c>
      <c r="N37" s="18"/>
      <c r="O37" s="18"/>
      <c r="P37" s="18"/>
      <c r="Q37" s="18"/>
      <c r="R37" s="18"/>
    </row>
    <row r="38" spans="2:21" x14ac:dyDescent="0.2">
      <c r="B38" s="16">
        <v>2002</v>
      </c>
      <c r="C38" s="18">
        <f t="shared" si="2"/>
        <v>0.77978378435354812</v>
      </c>
      <c r="D38" s="18"/>
      <c r="E38" s="17"/>
      <c r="F38" s="17"/>
      <c r="G38" s="17"/>
      <c r="H38" s="17"/>
      <c r="I38" s="18">
        <f t="shared" si="0"/>
        <v>1.575</v>
      </c>
      <c r="J38" s="17">
        <f t="shared" si="1"/>
        <v>1</v>
      </c>
      <c r="K38" s="32"/>
      <c r="L38" s="17"/>
      <c r="M38" s="18">
        <f t="shared" si="3"/>
        <v>7.4666666666666668</v>
      </c>
      <c r="N38" s="18"/>
      <c r="O38" s="18"/>
      <c r="P38" s="18"/>
      <c r="Q38" s="18"/>
      <c r="R38" s="18"/>
    </row>
    <row r="39" spans="2:21" x14ac:dyDescent="0.2">
      <c r="B39" s="16">
        <v>2003</v>
      </c>
      <c r="C39" s="18">
        <f t="shared" si="2"/>
        <v>0.89549486980631943</v>
      </c>
      <c r="D39" s="18"/>
      <c r="E39" s="17"/>
      <c r="F39" s="17"/>
      <c r="G39" s="17"/>
      <c r="H39" s="17"/>
      <c r="I39" s="18">
        <f t="shared" si="0"/>
        <v>1.5249999999999999</v>
      </c>
      <c r="J39" s="17">
        <f t="shared" si="1"/>
        <v>1</v>
      </c>
      <c r="K39" s="32"/>
      <c r="L39" s="17"/>
      <c r="M39" s="18">
        <f t="shared" si="3"/>
        <v>6.666666666666667</v>
      </c>
      <c r="N39" s="18"/>
      <c r="O39" s="18"/>
      <c r="P39" s="18"/>
      <c r="Q39" s="18"/>
      <c r="R39" s="18"/>
    </row>
    <row r="40" spans="2:21" x14ac:dyDescent="0.2">
      <c r="B40" s="16">
        <v>2004</v>
      </c>
      <c r="C40" s="18">
        <f t="shared" si="2"/>
        <v>0.81064969291906874</v>
      </c>
      <c r="D40" s="18"/>
      <c r="E40" s="17"/>
      <c r="F40" s="17"/>
      <c r="G40" s="17"/>
      <c r="H40" s="17"/>
      <c r="I40" s="18">
        <f t="shared" ref="I40:I45" si="4">I13/J13</f>
        <v>1.2</v>
      </c>
      <c r="J40" s="17">
        <f t="shared" si="1"/>
        <v>1</v>
      </c>
      <c r="K40" s="32"/>
      <c r="L40" s="17"/>
      <c r="M40" s="18">
        <f t="shared" si="3"/>
        <v>5.9</v>
      </c>
      <c r="N40" s="18"/>
      <c r="O40" s="18"/>
      <c r="P40" s="18"/>
      <c r="Q40" s="18"/>
      <c r="R40" s="18"/>
    </row>
    <row r="41" spans="2:21" x14ac:dyDescent="0.2">
      <c r="B41" s="16">
        <v>2005</v>
      </c>
      <c r="C41" s="18"/>
      <c r="D41" s="18"/>
      <c r="E41" s="17"/>
      <c r="F41" s="17">
        <f t="shared" ref="F41:F56" si="5">F14/J14</f>
        <v>0.95</v>
      </c>
      <c r="G41" s="17"/>
      <c r="H41" s="17"/>
      <c r="I41" s="18">
        <f t="shared" si="4"/>
        <v>1.2250000000000001</v>
      </c>
      <c r="J41" s="17">
        <f t="shared" si="1"/>
        <v>1</v>
      </c>
      <c r="K41" s="32"/>
      <c r="L41" s="17"/>
      <c r="M41" s="18">
        <f t="shared" si="3"/>
        <v>5.166666666666667</v>
      </c>
      <c r="N41" s="18"/>
      <c r="O41" s="18"/>
      <c r="P41" s="18"/>
      <c r="Q41" s="18"/>
      <c r="R41" s="18"/>
    </row>
    <row r="42" spans="2:21" x14ac:dyDescent="0.2">
      <c r="B42" s="16">
        <v>2006</v>
      </c>
      <c r="C42" s="18"/>
      <c r="D42" s="18"/>
      <c r="E42" s="17"/>
      <c r="F42" s="17">
        <f t="shared" si="5"/>
        <v>0.95</v>
      </c>
      <c r="G42" s="17"/>
      <c r="H42" s="17"/>
      <c r="I42" s="18">
        <f t="shared" si="4"/>
        <v>1.5249999999999999</v>
      </c>
      <c r="J42" s="17">
        <f t="shared" si="1"/>
        <v>1</v>
      </c>
      <c r="K42" s="32"/>
      <c r="L42" s="17"/>
      <c r="M42" s="18">
        <f t="shared" si="3"/>
        <v>5.4666666666666668</v>
      </c>
      <c r="N42" s="18"/>
      <c r="O42" s="18"/>
      <c r="P42" s="18"/>
      <c r="Q42" s="18"/>
      <c r="R42" s="18"/>
    </row>
    <row r="43" spans="2:21" x14ac:dyDescent="0.2">
      <c r="B43" s="16">
        <v>2007</v>
      </c>
      <c r="C43" s="18"/>
      <c r="D43" s="18"/>
      <c r="E43" s="17"/>
      <c r="F43" s="17">
        <f t="shared" si="5"/>
        <v>0.75</v>
      </c>
      <c r="G43" s="17"/>
      <c r="H43" s="17"/>
      <c r="I43" s="18">
        <f t="shared" si="4"/>
        <v>1.3</v>
      </c>
      <c r="J43" s="17">
        <f t="shared" si="1"/>
        <v>1</v>
      </c>
      <c r="K43" s="32"/>
      <c r="L43" s="17"/>
      <c r="M43" s="18">
        <f t="shared" si="3"/>
        <v>4.4333333333333336</v>
      </c>
      <c r="N43" s="18"/>
      <c r="O43" s="18"/>
      <c r="P43" s="18"/>
      <c r="Q43" s="18"/>
      <c r="R43" s="18"/>
    </row>
    <row r="44" spans="2:21" x14ac:dyDescent="0.2">
      <c r="B44" s="16">
        <v>2008</v>
      </c>
      <c r="C44" s="18"/>
      <c r="D44" s="18"/>
      <c r="E44" s="17"/>
      <c r="F44" s="17">
        <f t="shared" si="5"/>
        <v>0.75</v>
      </c>
      <c r="G44" s="17"/>
      <c r="H44" s="17"/>
      <c r="I44" s="18">
        <f t="shared" si="4"/>
        <v>1.25</v>
      </c>
      <c r="J44" s="17">
        <f t="shared" si="1"/>
        <v>1</v>
      </c>
      <c r="K44" s="32"/>
      <c r="L44" s="17"/>
      <c r="M44" s="18">
        <f t="shared" si="3"/>
        <v>4.5999999999999996</v>
      </c>
      <c r="N44" s="18"/>
      <c r="O44" s="18"/>
      <c r="P44" s="18"/>
      <c r="Q44" s="18"/>
      <c r="R44" s="18"/>
    </row>
    <row r="45" spans="2:21" x14ac:dyDescent="0.2">
      <c r="B45" s="16">
        <v>2009</v>
      </c>
      <c r="C45" s="18"/>
      <c r="D45" s="18"/>
      <c r="E45" s="17"/>
      <c r="F45" s="17">
        <f t="shared" si="5"/>
        <v>0.8</v>
      </c>
      <c r="G45" s="17"/>
      <c r="H45" s="17"/>
      <c r="I45" s="18">
        <f t="shared" si="4"/>
        <v>1.4</v>
      </c>
      <c r="J45" s="17">
        <f t="shared" si="1"/>
        <v>1</v>
      </c>
      <c r="K45" s="32"/>
      <c r="L45" s="17"/>
      <c r="M45" s="18">
        <f t="shared" si="3"/>
        <v>4.9666666666666668</v>
      </c>
      <c r="N45" s="18"/>
      <c r="O45" s="18"/>
      <c r="P45" s="18"/>
      <c r="Q45" s="18"/>
      <c r="R45" s="18"/>
    </row>
    <row r="46" spans="2:21" x14ac:dyDescent="0.2">
      <c r="B46" s="42">
        <v>2010</v>
      </c>
      <c r="C46" s="18"/>
      <c r="D46" s="18"/>
      <c r="E46" s="17"/>
      <c r="F46" s="17">
        <f t="shared" si="5"/>
        <v>0.82499999999999996</v>
      </c>
      <c r="G46" s="44"/>
      <c r="H46" s="44"/>
      <c r="I46" s="18">
        <f t="shared" ref="I46:I55" si="6">I19/J19</f>
        <v>1.4</v>
      </c>
      <c r="J46" s="17">
        <f t="shared" si="1"/>
        <v>1</v>
      </c>
      <c r="K46" s="45"/>
      <c r="L46" s="44"/>
      <c r="M46" s="18">
        <f t="shared" si="3"/>
        <v>4.833333333333333</v>
      </c>
      <c r="N46" s="43"/>
      <c r="O46" s="43"/>
      <c r="P46" s="43"/>
      <c r="Q46" s="43"/>
      <c r="R46" s="43"/>
    </row>
    <row r="47" spans="2:21" x14ac:dyDescent="0.2">
      <c r="B47" s="42">
        <v>2011</v>
      </c>
      <c r="C47" s="18"/>
      <c r="D47" s="18"/>
      <c r="E47" s="17"/>
      <c r="F47" s="17">
        <f t="shared" si="5"/>
        <v>0.8</v>
      </c>
      <c r="G47" s="44"/>
      <c r="H47" s="44"/>
      <c r="I47" s="18">
        <f t="shared" si="6"/>
        <v>1.35</v>
      </c>
      <c r="J47" s="17">
        <f t="shared" si="1"/>
        <v>1</v>
      </c>
      <c r="K47" s="45"/>
      <c r="L47" s="44"/>
      <c r="M47" s="18">
        <f t="shared" si="3"/>
        <v>4.8</v>
      </c>
      <c r="N47" s="43"/>
      <c r="O47" s="43"/>
      <c r="P47" s="43"/>
      <c r="Q47" s="43"/>
      <c r="R47" s="43"/>
    </row>
    <row r="48" spans="2:21" x14ac:dyDescent="0.2">
      <c r="B48" s="42">
        <v>2012</v>
      </c>
      <c r="C48" s="43"/>
      <c r="D48" s="43"/>
      <c r="E48" s="17"/>
      <c r="F48" s="17">
        <f t="shared" si="5"/>
        <v>0.7</v>
      </c>
      <c r="G48" s="44"/>
      <c r="H48" s="44"/>
      <c r="I48" s="18">
        <f t="shared" si="6"/>
        <v>1.3</v>
      </c>
      <c r="J48" s="17">
        <f t="shared" si="1"/>
        <v>1</v>
      </c>
      <c r="K48" s="45"/>
      <c r="L48" s="44"/>
      <c r="M48" s="18">
        <f t="shared" si="3"/>
        <v>4.6333333333333337</v>
      </c>
      <c r="N48" s="43"/>
      <c r="O48" s="43"/>
      <c r="P48" s="43"/>
      <c r="Q48" s="43"/>
      <c r="R48" s="43"/>
    </row>
    <row r="49" spans="2:18" x14ac:dyDescent="0.2">
      <c r="B49" s="42">
        <v>2013</v>
      </c>
      <c r="C49" s="43"/>
      <c r="D49" s="43"/>
      <c r="E49" s="44"/>
      <c r="F49" s="17">
        <f t="shared" si="5"/>
        <v>0.67500000000000004</v>
      </c>
      <c r="G49" s="44"/>
      <c r="H49" s="44"/>
      <c r="I49" s="18">
        <f t="shared" si="6"/>
        <v>1.35</v>
      </c>
      <c r="J49" s="17">
        <f t="shared" si="1"/>
        <v>1</v>
      </c>
      <c r="K49" s="45"/>
      <c r="L49" s="44"/>
      <c r="M49" s="18">
        <f t="shared" si="3"/>
        <v>4.8666666666666663</v>
      </c>
      <c r="N49" s="43"/>
      <c r="O49" s="43"/>
      <c r="P49" s="43"/>
      <c r="Q49" s="43"/>
      <c r="R49" s="43"/>
    </row>
    <row r="50" spans="2:18" x14ac:dyDescent="0.2">
      <c r="B50" s="42">
        <v>2014</v>
      </c>
      <c r="C50" s="43"/>
      <c r="D50" s="43"/>
      <c r="E50" s="44"/>
      <c r="F50" s="17">
        <f t="shared" si="5"/>
        <v>0.75</v>
      </c>
      <c r="G50" s="44"/>
      <c r="H50" s="44"/>
      <c r="I50" s="18">
        <f t="shared" si="6"/>
        <v>1.4</v>
      </c>
      <c r="J50" s="17">
        <f t="shared" si="1"/>
        <v>1</v>
      </c>
      <c r="K50" s="45"/>
      <c r="L50" s="44"/>
      <c r="M50" s="18">
        <f t="shared" si="3"/>
        <v>5.4666666666666668</v>
      </c>
      <c r="N50" s="43"/>
      <c r="O50" s="43"/>
      <c r="P50" s="43"/>
      <c r="Q50" s="43"/>
      <c r="R50" s="43"/>
    </row>
    <row r="51" spans="2:18" x14ac:dyDescent="0.2">
      <c r="B51" s="42">
        <v>2015</v>
      </c>
      <c r="C51" s="43"/>
      <c r="D51" s="43"/>
      <c r="E51" s="44"/>
      <c r="F51" s="17">
        <f t="shared" si="5"/>
        <v>0.65</v>
      </c>
      <c r="G51" s="44"/>
      <c r="H51" s="44"/>
      <c r="I51" s="18">
        <f t="shared" si="6"/>
        <v>1.3</v>
      </c>
      <c r="J51" s="17">
        <f t="shared" ref="J51:J57" si="7">1/1</f>
        <v>1</v>
      </c>
      <c r="K51" s="45"/>
      <c r="L51" s="44"/>
      <c r="M51" s="18">
        <f t="shared" si="3"/>
        <v>4.5999999999999996</v>
      </c>
      <c r="N51" s="43"/>
      <c r="O51" s="43"/>
      <c r="P51" s="43"/>
      <c r="Q51" s="43"/>
      <c r="R51" s="43"/>
    </row>
    <row r="52" spans="2:18" x14ac:dyDescent="0.2">
      <c r="B52" s="42">
        <v>2016</v>
      </c>
      <c r="C52" s="43"/>
      <c r="D52" s="43"/>
      <c r="E52" s="44"/>
      <c r="F52" s="17">
        <f t="shared" si="5"/>
        <v>0.65</v>
      </c>
      <c r="G52" s="44"/>
      <c r="H52" s="44"/>
      <c r="I52" s="18">
        <f t="shared" si="6"/>
        <v>1.3</v>
      </c>
      <c r="J52" s="17">
        <f t="shared" si="7"/>
        <v>1</v>
      </c>
      <c r="K52" s="45"/>
      <c r="L52" s="44"/>
      <c r="M52" s="18">
        <f t="shared" si="3"/>
        <v>4.7</v>
      </c>
      <c r="N52" s="43"/>
      <c r="O52" s="43"/>
      <c r="P52" s="43"/>
      <c r="Q52" s="43"/>
      <c r="R52" s="43"/>
    </row>
    <row r="53" spans="2:18" x14ac:dyDescent="0.2">
      <c r="B53" s="42">
        <v>2017</v>
      </c>
      <c r="C53" s="43"/>
      <c r="D53" s="43"/>
      <c r="E53" s="44"/>
      <c r="F53" s="17">
        <f t="shared" si="5"/>
        <v>0.7</v>
      </c>
      <c r="G53" s="44"/>
      <c r="H53" s="44"/>
      <c r="I53" s="18">
        <f t="shared" si="6"/>
        <v>1.2</v>
      </c>
      <c r="J53" s="17">
        <f t="shared" si="7"/>
        <v>1</v>
      </c>
      <c r="K53" s="45"/>
      <c r="L53" s="44"/>
      <c r="M53" s="18">
        <f t="shared" si="3"/>
        <v>4.166666666666667</v>
      </c>
      <c r="N53" s="43"/>
      <c r="O53" s="43"/>
      <c r="P53" s="43"/>
      <c r="Q53" s="18">
        <f t="shared" ref="Q53:Q55" si="8">Q26/R26</f>
        <v>0.76</v>
      </c>
      <c r="R53" s="43"/>
    </row>
    <row r="54" spans="2:18" x14ac:dyDescent="0.2">
      <c r="B54" s="42">
        <v>2018</v>
      </c>
      <c r="C54" s="43"/>
      <c r="D54" s="43"/>
      <c r="E54" s="44"/>
      <c r="F54" s="17">
        <f t="shared" si="5"/>
        <v>0.72499999999999998</v>
      </c>
      <c r="G54" s="44"/>
      <c r="H54" s="44"/>
      <c r="I54" s="18">
        <f t="shared" si="6"/>
        <v>1.2250000000000001</v>
      </c>
      <c r="J54" s="17">
        <f t="shared" si="7"/>
        <v>1</v>
      </c>
      <c r="K54" s="45"/>
      <c r="L54" s="44"/>
      <c r="M54" s="18">
        <f t="shared" si="3"/>
        <v>4.0333333333333332</v>
      </c>
      <c r="N54" s="43"/>
      <c r="O54" s="43"/>
      <c r="P54" s="43"/>
      <c r="Q54" s="18">
        <f t="shared" si="8"/>
        <v>0.72</v>
      </c>
      <c r="R54" s="43"/>
    </row>
    <row r="55" spans="2:18" x14ac:dyDescent="0.2">
      <c r="B55" s="42">
        <v>2019</v>
      </c>
      <c r="C55" s="43"/>
      <c r="D55" s="43"/>
      <c r="E55" s="44"/>
      <c r="F55" s="17">
        <f t="shared" si="5"/>
        <v>0.55000000000000004</v>
      </c>
      <c r="G55" s="44"/>
      <c r="H55" s="44"/>
      <c r="I55" s="18">
        <f t="shared" si="6"/>
        <v>1</v>
      </c>
      <c r="J55" s="17">
        <f t="shared" si="7"/>
        <v>1</v>
      </c>
      <c r="K55" s="45"/>
      <c r="L55" s="44"/>
      <c r="M55" s="18">
        <f t="shared" si="3"/>
        <v>3.1666666666666665</v>
      </c>
      <c r="N55" s="43"/>
      <c r="O55" s="43"/>
      <c r="P55" s="43"/>
      <c r="Q55" s="18">
        <f t="shared" si="8"/>
        <v>0.6</v>
      </c>
      <c r="R55" s="43"/>
    </row>
    <row r="56" spans="2:18" x14ac:dyDescent="0.2">
      <c r="B56" s="42">
        <v>2020</v>
      </c>
      <c r="C56" s="44"/>
      <c r="D56" s="44"/>
      <c r="E56" s="44"/>
      <c r="F56" s="44">
        <f t="shared" si="5"/>
        <v>0.52500000000000002</v>
      </c>
      <c r="G56" s="44"/>
      <c r="H56" s="44"/>
      <c r="I56" s="43">
        <f t="shared" ref="I56" si="9">I29/J29</f>
        <v>0.9</v>
      </c>
      <c r="J56" s="44">
        <f t="shared" si="7"/>
        <v>1</v>
      </c>
      <c r="K56" s="45"/>
      <c r="L56" s="44"/>
      <c r="M56" s="43">
        <f t="shared" si="3"/>
        <v>2.7333333333333334</v>
      </c>
      <c r="N56" s="43"/>
      <c r="O56" s="43"/>
      <c r="P56" s="43"/>
      <c r="Q56" s="43">
        <f>Q29/R29</f>
        <v>0.52</v>
      </c>
      <c r="R56" s="43"/>
    </row>
    <row r="57" spans="2:18" x14ac:dyDescent="0.2">
      <c r="B57" s="62">
        <v>2021</v>
      </c>
      <c r="C57" s="63"/>
      <c r="D57" s="63"/>
      <c r="E57" s="63"/>
      <c r="F57" s="63">
        <f t="shared" ref="F57" si="10">F30/J30</f>
        <v>0.7</v>
      </c>
      <c r="G57" s="63"/>
      <c r="H57" s="63"/>
      <c r="I57" s="65">
        <f t="shared" ref="I57" si="11">I30/J30</f>
        <v>0.875</v>
      </c>
      <c r="J57" s="63">
        <f t="shared" si="7"/>
        <v>1</v>
      </c>
      <c r="K57" s="64"/>
      <c r="L57" s="63"/>
      <c r="M57" s="65">
        <f t="shared" ref="M57" si="12">M30/N30</f>
        <v>2.7333333333333334</v>
      </c>
      <c r="N57" s="65"/>
      <c r="O57" s="65"/>
      <c r="P57" s="65"/>
      <c r="Q57" s="65">
        <f>Q30/R30</f>
        <v>0.6</v>
      </c>
      <c r="R57" s="65"/>
    </row>
    <row r="58" spans="2:18" x14ac:dyDescent="0.2">
      <c r="B58" s="19"/>
      <c r="C58" s="19"/>
      <c r="D58" s="19"/>
      <c r="E58" s="19"/>
      <c r="F58" s="19"/>
      <c r="G58" s="19"/>
      <c r="H58" s="19"/>
      <c r="I58" s="19"/>
      <c r="J58" s="19"/>
      <c r="K58" s="33"/>
      <c r="L58" s="19"/>
      <c r="M58" s="19"/>
      <c r="N58" s="19"/>
      <c r="O58" s="19"/>
      <c r="P58" s="19"/>
      <c r="Q58" s="20"/>
      <c r="R58" s="66"/>
    </row>
    <row r="180" spans="2:4" ht="12" x14ac:dyDescent="0.2">
      <c r="B180" s="57" t="s">
        <v>12</v>
      </c>
      <c r="C180" s="57" t="s">
        <v>13</v>
      </c>
      <c r="D180" s="57"/>
    </row>
    <row r="181" spans="2:4" ht="12" x14ac:dyDescent="0.2">
      <c r="B181" s="57" t="s">
        <v>14</v>
      </c>
      <c r="C181" s="57" t="s">
        <v>24</v>
      </c>
      <c r="D181" s="57"/>
    </row>
    <row r="182" spans="2:4" ht="12" x14ac:dyDescent="0.2">
      <c r="B182" s="57" t="s">
        <v>15</v>
      </c>
      <c r="C182" s="57" t="s">
        <v>16</v>
      </c>
      <c r="D182" s="57"/>
    </row>
  </sheetData>
  <mergeCells count="4">
    <mergeCell ref="B2:P2"/>
    <mergeCell ref="B3:P3"/>
    <mergeCell ref="Q2:R2"/>
    <mergeCell ref="Q3:R3"/>
  </mergeCells>
  <phoneticPr fontId="0" type="noConversion"/>
  <conditionalFormatting sqref="S6">
    <cfRule type="cellIs" dxfId="1" priority="1" stopIfTrue="1" operator="greaterThan">
      <formula>40</formula>
    </cfRule>
  </conditionalFormatting>
  <conditionalFormatting sqref="T6">
    <cfRule type="cellIs" dxfId="0" priority="2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I36:J46 C33:C40 I33:J35 I47:J48 F47:F53 I32:J32 F41:F46 I49:J49 M32:M53 I50:J51 I52:I53 J52:J5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143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</dc:subject>
  <dc:creator>Senatsverwaltung für Stadtentwicklung und Wohnen Berlin, III D Geodateninfrastruktur, Umweltatlas</dc:creator>
  <cp:keywords>Luftgüte, Immissionen, Luftqualität, Klima, BLUME, RUBIS, Passivsammler</cp:keywords>
  <cp:lastPrinted>2006-04-20T08:49:52Z</cp:lastPrinted>
  <dcterms:created xsi:type="dcterms:W3CDTF">2006-01-18T14:51:26Z</dcterms:created>
  <dcterms:modified xsi:type="dcterms:W3CDTF">2022-11-30T08:24:04Z</dcterms:modified>
</cp:coreProperties>
</file>